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richData/richValueRel.xml" ContentType="application/vnd.ms-excel.richvaluerel+xml"/>
  <Override PartName="/xl/richData/rdrichvalue.xml" ContentType="application/vnd.ms-excel.rdrichvalue+xml"/>
  <Override PartName="/xl/richData/rdrichvaluestructure.xml" ContentType="application/vnd.ms-excel.rdrichvaluestructure+xml"/>
  <Override PartName="/xl/richData/rdRichValueTypes.xml" ContentType="application/vnd.ms-excel.rdrichvaluetypes+xml"/>
  <Override PartName="/xl/drawings/drawing1.xml" ContentType="application/vnd.openxmlformats-officedocument.drawing+xml"/>
  <Override PartName="/xl/tables/table1.xml" ContentType="application/vnd.openxmlformats-officedocument.spreadsheetml.table+xml"/>
  <Override PartName="/xl/drawings/drawing2.xml" ContentType="application/vnd.openxmlformats-officedocument.drawing+xml"/>
  <Override PartName="/xl/drawings/drawing3.xml" ContentType="application/vnd.openxmlformats-officedocument.drawing+xml"/>
  <Override PartName="/xl/tables/table2.xml" ContentType="application/vnd.openxmlformats-officedocument.spreadsheetml.table+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30131"/>
  <workbookPr codeName="ThisWorkbook" defaultThemeVersion="202300"/>
  <mc:AlternateContent xmlns:mc="http://schemas.openxmlformats.org/markup-compatibility/2006">
    <mc:Choice Requires="x15">
      <x15ac:absPath xmlns:x15ac="http://schemas.microsoft.com/office/spreadsheetml/2010/11/ac" url="C:\Users\ZENSUI025\全国水産加工業協同組合連合会 Dropbox\Kikuchi Masami\11_全国水産加工品総合品質審査会\R08年度_第37回_審査会\09_審_第37回_審査会_募集案内\02_募集案内\"/>
    </mc:Choice>
  </mc:AlternateContent>
  <xr:revisionPtr revIDLastSave="0" documentId="13_ncr:1_{1EFB138C-273C-4AE8-81F4-4C7B0C17AF4E}" xr6:coauthVersionLast="47" xr6:coauthVersionMax="47" xr10:uidLastSave="{00000000-0000-0000-0000-000000000000}"/>
  <bookViews>
    <workbookView xWindow="-120" yWindow="-120" windowWidth="29040" windowHeight="15720" xr2:uid="{65B16208-44A6-4868-8E74-A3CB96725020}"/>
  </bookViews>
  <sheets>
    <sheet name="1-1｜出品者情報" sheetId="2" r:id="rId1"/>
    <sheet name="1-2｜出品財情報" sheetId="6" r:id="rId2"/>
    <sheet name="参考｜1-2｜採点表イメージ" sheetId="7" r:id="rId3"/>
    <sheet name="1-3｜原料使用確認書" sheetId="3" r:id="rId4"/>
    <sheet name="2｜所属先" sheetId="4" state="hidden" r:id="rId5"/>
    <sheet name="★事務局使用欄（非表示）" sheetId="8" state="hidden" r:id="rId6"/>
  </sheets>
  <definedNames>
    <definedName name="_xlnm.Print_Area" localSheetId="0">'1-1｜出品者情報'!$A$1:$D$32</definedName>
    <definedName name="_xlnm.Print_Area" localSheetId="3">'1-3｜原料使用確認書'!$A$1:$E$31</definedName>
    <definedName name="_xlnm.Print_Area" localSheetId="4">'2｜所属先'!$A$1:$G$37</definedName>
    <definedName name="パッケージ画像">INDEX(#REF!, MATCH(#REF!,#REF!, 0))</definedName>
    <definedName name="盛り付け画像">INDEX(#REF!, MATCH(#REF!,#REF!, 0))</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 xmlns:xlwcv="http://schemas.microsoft.com/office/spreadsheetml/2024/workbookCompatibilityVersion" uri="{D14903EA-33C4-47F7-8F05-3474C54BE107}">
      <xlwcv:version setVersion="2"/>
    </ext>
  </extLst>
</workbook>
</file>

<file path=xl/calcChain.xml><?xml version="1.0" encoding="utf-8"?>
<calcChain xmlns="http://schemas.openxmlformats.org/spreadsheetml/2006/main">
  <c r="C25" i="8" l="1"/>
  <c r="D25" i="8"/>
  <c r="E25" i="8"/>
  <c r="F25" i="8"/>
  <c r="G25" i="8"/>
  <c r="H25" i="8"/>
  <c r="I25" i="8"/>
  <c r="J25" i="8"/>
  <c r="K25" i="8"/>
  <c r="L25" i="8"/>
  <c r="M25" i="8"/>
  <c r="N25" i="8"/>
  <c r="O25" i="8"/>
  <c r="P25" i="8"/>
  <c r="Q25" i="8"/>
  <c r="R25" i="8"/>
  <c r="S25" i="8"/>
  <c r="T25" i="8"/>
  <c r="U25" i="8"/>
  <c r="V25" i="8"/>
  <c r="W25" i="8"/>
  <c r="X25" i="8"/>
  <c r="Y25" i="8"/>
  <c r="Z25" i="8"/>
  <c r="AA25" i="8"/>
  <c r="AB25" i="8"/>
  <c r="AC25" i="8"/>
  <c r="AD25" i="8"/>
  <c r="AE25" i="8"/>
  <c r="AF25" i="8"/>
  <c r="AG25" i="8"/>
  <c r="AH25" i="8"/>
  <c r="AI25" i="8"/>
  <c r="AJ25" i="8"/>
  <c r="AK25" i="8"/>
  <c r="AL25" i="8"/>
  <c r="AM25" i="8"/>
  <c r="AN25" i="8"/>
  <c r="AO25" i="8"/>
  <c r="AP25" i="8"/>
  <c r="AQ25" i="8"/>
  <c r="AR25" i="8"/>
  <c r="AS25" i="8"/>
  <c r="AT25" i="8"/>
  <c r="AU25" i="8"/>
  <c r="AV25" i="8"/>
  <c r="AW25" i="8"/>
  <c r="AX25" i="8"/>
  <c r="AY25" i="8"/>
  <c r="AZ25" i="8"/>
  <c r="BA25" i="8"/>
  <c r="BB25" i="8"/>
  <c r="BC25" i="8"/>
  <c r="BD25" i="8"/>
  <c r="BE25" i="8"/>
  <c r="BE5" i="8"/>
  <c r="BE6" i="8"/>
  <c r="BE7" i="8"/>
  <c r="BE8" i="8"/>
  <c r="BE9" i="8"/>
  <c r="BE10" i="8"/>
  <c r="BE11" i="8"/>
  <c r="BE12" i="8"/>
  <c r="BE13" i="8"/>
  <c r="BE14" i="8"/>
  <c r="BE15" i="8"/>
  <c r="BE16" i="8"/>
  <c r="BE17" i="8"/>
  <c r="BE18" i="8"/>
  <c r="BE19" i="8"/>
  <c r="BE20" i="8"/>
  <c r="BE21" i="8"/>
  <c r="BE22" i="8"/>
  <c r="BE23" i="8"/>
  <c r="BE24" i="8"/>
  <c r="BC5" i="8"/>
  <c r="BC6" i="8"/>
  <c r="BC7" i="8"/>
  <c r="BC8" i="8"/>
  <c r="BC9" i="8"/>
  <c r="BC10" i="8"/>
  <c r="BC11" i="8"/>
  <c r="BC12" i="8"/>
  <c r="BC13" i="8"/>
  <c r="BC14" i="8"/>
  <c r="BC15" i="8"/>
  <c r="BC16" i="8"/>
  <c r="BC17" i="8"/>
  <c r="BC18" i="8"/>
  <c r="BC19" i="8"/>
  <c r="BC20" i="8"/>
  <c r="BC21" i="8"/>
  <c r="BC22" i="8"/>
  <c r="BC23" i="8"/>
  <c r="BC24" i="8"/>
  <c r="BA5" i="8"/>
  <c r="BA6" i="8"/>
  <c r="BA7" i="8"/>
  <c r="BA8" i="8"/>
  <c r="BA9" i="8"/>
  <c r="BA10" i="8"/>
  <c r="BA11" i="8"/>
  <c r="BA12" i="8"/>
  <c r="BA13" i="8"/>
  <c r="BA14" i="8"/>
  <c r="BA15" i="8"/>
  <c r="BA16" i="8"/>
  <c r="BA17" i="8"/>
  <c r="BA18" i="8"/>
  <c r="BA19" i="8"/>
  <c r="BA20" i="8"/>
  <c r="BA21" i="8"/>
  <c r="BA22" i="8"/>
  <c r="BA23" i="8"/>
  <c r="BA24" i="8"/>
  <c r="AY5" i="8"/>
  <c r="AY6" i="8"/>
  <c r="AY7" i="8"/>
  <c r="AY8" i="8"/>
  <c r="AY9" i="8"/>
  <c r="AY10" i="8"/>
  <c r="AY11" i="8"/>
  <c r="AY12" i="8"/>
  <c r="AY13" i="8"/>
  <c r="AY14" i="8"/>
  <c r="AY15" i="8"/>
  <c r="AY16" i="8"/>
  <c r="AY17" i="8"/>
  <c r="AY18" i="8"/>
  <c r="AY19" i="8"/>
  <c r="AY20" i="8"/>
  <c r="AY21" i="8"/>
  <c r="AY22" i="8"/>
  <c r="AY23" i="8"/>
  <c r="AY24" i="8"/>
  <c r="AW5" i="8"/>
  <c r="AW6" i="8"/>
  <c r="AW7" i="8"/>
  <c r="AW8" i="8"/>
  <c r="AW9" i="8"/>
  <c r="AW10" i="8"/>
  <c r="AW11" i="8"/>
  <c r="AW12" i="8"/>
  <c r="AW13" i="8"/>
  <c r="AW14" i="8"/>
  <c r="AW15" i="8"/>
  <c r="AW16" i="8"/>
  <c r="AW17" i="8"/>
  <c r="AW18" i="8"/>
  <c r="AW19" i="8"/>
  <c r="AW20" i="8"/>
  <c r="AW21" i="8"/>
  <c r="AW22" i="8"/>
  <c r="AW23" i="8"/>
  <c r="AW24" i="8"/>
  <c r="BD5" i="8"/>
  <c r="BD6" i="8"/>
  <c r="BD7" i="8"/>
  <c r="BD8" i="8"/>
  <c r="BD9" i="8"/>
  <c r="BD10" i="8"/>
  <c r="BD11" i="8"/>
  <c r="BD12" i="8"/>
  <c r="BD13" i="8"/>
  <c r="BD14" i="8"/>
  <c r="BD15" i="8"/>
  <c r="BD16" i="8"/>
  <c r="BD17" i="8"/>
  <c r="BD18" i="8"/>
  <c r="BD19" i="8"/>
  <c r="BD20" i="8"/>
  <c r="BD21" i="8"/>
  <c r="BD22" i="8"/>
  <c r="BD23" i="8"/>
  <c r="BD24" i="8"/>
  <c r="BB5" i="8"/>
  <c r="BB6" i="8"/>
  <c r="BB7" i="8"/>
  <c r="BB8" i="8"/>
  <c r="BB9" i="8"/>
  <c r="BB10" i="8"/>
  <c r="BB11" i="8"/>
  <c r="BB12" i="8"/>
  <c r="BB13" i="8"/>
  <c r="BB14" i="8"/>
  <c r="BB15" i="8"/>
  <c r="BB16" i="8"/>
  <c r="BB17" i="8"/>
  <c r="BB18" i="8"/>
  <c r="BB19" i="8"/>
  <c r="BB20" i="8"/>
  <c r="BB21" i="8"/>
  <c r="BB22" i="8"/>
  <c r="BB23" i="8"/>
  <c r="BB24" i="8"/>
  <c r="AZ5" i="8"/>
  <c r="AZ6" i="8"/>
  <c r="AZ7" i="8"/>
  <c r="AZ8" i="8"/>
  <c r="AZ9" i="8"/>
  <c r="AZ10" i="8"/>
  <c r="AZ11" i="8"/>
  <c r="AZ12" i="8"/>
  <c r="AZ13" i="8"/>
  <c r="AZ14" i="8"/>
  <c r="AZ15" i="8"/>
  <c r="AZ16" i="8"/>
  <c r="AZ17" i="8"/>
  <c r="AZ18" i="8"/>
  <c r="AZ19" i="8"/>
  <c r="AZ20" i="8"/>
  <c r="AZ21" i="8"/>
  <c r="AZ22" i="8"/>
  <c r="AZ23" i="8"/>
  <c r="AZ24" i="8"/>
  <c r="AX5" i="8"/>
  <c r="AX6" i="8"/>
  <c r="AX7" i="8"/>
  <c r="AX8" i="8"/>
  <c r="AX9" i="8"/>
  <c r="AX10" i="8"/>
  <c r="AX11" i="8"/>
  <c r="AX12" i="8"/>
  <c r="AX13" i="8"/>
  <c r="AX14" i="8"/>
  <c r="AX15" i="8"/>
  <c r="AX16" i="8"/>
  <c r="AX17" i="8"/>
  <c r="AX18" i="8"/>
  <c r="AX19" i="8"/>
  <c r="AX20" i="8"/>
  <c r="AX21" i="8"/>
  <c r="AX22" i="8"/>
  <c r="AX23" i="8"/>
  <c r="AX24" i="8"/>
  <c r="AV5" i="8"/>
  <c r="AV6" i="8"/>
  <c r="AV7" i="8"/>
  <c r="AV8" i="8"/>
  <c r="AV9" i="8"/>
  <c r="AV10" i="8"/>
  <c r="AV11" i="8"/>
  <c r="AV12" i="8"/>
  <c r="AV13" i="8"/>
  <c r="AV14" i="8"/>
  <c r="AV15" i="8"/>
  <c r="AV16" i="8"/>
  <c r="AV17" i="8"/>
  <c r="AV18" i="8"/>
  <c r="AV19" i="8"/>
  <c r="AV20" i="8"/>
  <c r="AV21" i="8"/>
  <c r="AV22" i="8"/>
  <c r="AV23" i="8"/>
  <c r="AV24" i="8"/>
  <c r="AU24" i="8"/>
  <c r="AT24" i="8"/>
  <c r="AS24" i="8"/>
  <c r="AR24" i="8"/>
  <c r="AQ24" i="8"/>
  <c r="AP24" i="8"/>
  <c r="AU23" i="8"/>
  <c r="AT23" i="8"/>
  <c r="AS23" i="8"/>
  <c r="AR23" i="8"/>
  <c r="AQ23" i="8"/>
  <c r="AP23" i="8"/>
  <c r="AU22" i="8"/>
  <c r="AT22" i="8"/>
  <c r="AS22" i="8"/>
  <c r="AR22" i="8"/>
  <c r="AQ22" i="8"/>
  <c r="AP22" i="8"/>
  <c r="AU21" i="8"/>
  <c r="AT21" i="8"/>
  <c r="AS21" i="8"/>
  <c r="AR21" i="8"/>
  <c r="AQ21" i="8"/>
  <c r="AP21" i="8"/>
  <c r="AU20" i="8"/>
  <c r="AT20" i="8"/>
  <c r="AS20" i="8"/>
  <c r="AR20" i="8"/>
  <c r="AQ20" i="8"/>
  <c r="AP20" i="8"/>
  <c r="AU19" i="8"/>
  <c r="AT19" i="8"/>
  <c r="AS19" i="8"/>
  <c r="AR19" i="8"/>
  <c r="AQ19" i="8"/>
  <c r="AP19" i="8"/>
  <c r="AU18" i="8"/>
  <c r="AT18" i="8"/>
  <c r="AS18" i="8"/>
  <c r="AR18" i="8"/>
  <c r="AQ18" i="8"/>
  <c r="AP18" i="8"/>
  <c r="AU17" i="8"/>
  <c r="AT17" i="8"/>
  <c r="AS17" i="8"/>
  <c r="AR17" i="8"/>
  <c r="AQ17" i="8"/>
  <c r="AP17" i="8"/>
  <c r="AU16" i="8"/>
  <c r="AT16" i="8"/>
  <c r="AS16" i="8"/>
  <c r="AR16" i="8"/>
  <c r="AQ16" i="8"/>
  <c r="AP16" i="8"/>
  <c r="AU15" i="8"/>
  <c r="AT15" i="8"/>
  <c r="AS15" i="8"/>
  <c r="AR15" i="8"/>
  <c r="AQ15" i="8"/>
  <c r="AP15" i="8"/>
  <c r="AU14" i="8"/>
  <c r="AT14" i="8"/>
  <c r="AS14" i="8"/>
  <c r="AR14" i="8"/>
  <c r="AQ14" i="8"/>
  <c r="AP14" i="8"/>
  <c r="AU13" i="8"/>
  <c r="AT13" i="8"/>
  <c r="AS13" i="8"/>
  <c r="AR13" i="8"/>
  <c r="AQ13" i="8"/>
  <c r="AP13" i="8"/>
  <c r="AU12" i="8"/>
  <c r="AT12" i="8"/>
  <c r="AS12" i="8"/>
  <c r="AR12" i="8"/>
  <c r="AQ12" i="8"/>
  <c r="AP12" i="8"/>
  <c r="AU11" i="8"/>
  <c r="AT11" i="8"/>
  <c r="AS11" i="8"/>
  <c r="AR11" i="8"/>
  <c r="AQ11" i="8"/>
  <c r="AP11" i="8"/>
  <c r="AU10" i="8"/>
  <c r="AT10" i="8"/>
  <c r="AS10" i="8"/>
  <c r="AR10" i="8"/>
  <c r="AQ10" i="8"/>
  <c r="AP10" i="8"/>
  <c r="AU9" i="8"/>
  <c r="AT9" i="8"/>
  <c r="AS9" i="8"/>
  <c r="AR9" i="8"/>
  <c r="AQ9" i="8"/>
  <c r="AP9" i="8"/>
  <c r="AU8" i="8"/>
  <c r="AT8" i="8"/>
  <c r="AS8" i="8"/>
  <c r="AR8" i="8"/>
  <c r="AQ8" i="8"/>
  <c r="AP8" i="8"/>
  <c r="AU7" i="8"/>
  <c r="AT7" i="8"/>
  <c r="AS7" i="8"/>
  <c r="AR7" i="8"/>
  <c r="AQ7" i="8"/>
  <c r="AP7" i="8"/>
  <c r="AU6" i="8"/>
  <c r="AT6" i="8"/>
  <c r="AS6" i="8"/>
  <c r="AR6" i="8"/>
  <c r="AQ6" i="8"/>
  <c r="AP6" i="8"/>
  <c r="AU5" i="8"/>
  <c r="AT5" i="8"/>
  <c r="AS5" i="8"/>
  <c r="AR5" i="8"/>
  <c r="AQ5" i="8"/>
  <c r="AP5" i="8"/>
  <c r="AH5" i="8"/>
  <c r="AO24" i="8"/>
  <c r="AN24" i="8"/>
  <c r="AM24" i="8"/>
  <c r="AL24" i="8"/>
  <c r="AK24" i="8"/>
  <c r="AJ24" i="8"/>
  <c r="AI24" i="8"/>
  <c r="AH24" i="8"/>
  <c r="AO23" i="8"/>
  <c r="AN23" i="8"/>
  <c r="AM23" i="8"/>
  <c r="AL23" i="8"/>
  <c r="AK23" i="8"/>
  <c r="AJ23" i="8"/>
  <c r="AI23" i="8"/>
  <c r="AH23" i="8"/>
  <c r="AO22" i="8"/>
  <c r="AN22" i="8"/>
  <c r="AM22" i="8"/>
  <c r="AL22" i="8"/>
  <c r="AK22" i="8"/>
  <c r="AJ22" i="8"/>
  <c r="AI22" i="8"/>
  <c r="AH22" i="8"/>
  <c r="AO21" i="8"/>
  <c r="AN21" i="8"/>
  <c r="AM21" i="8"/>
  <c r="AL21" i="8"/>
  <c r="AK21" i="8"/>
  <c r="AJ21" i="8"/>
  <c r="AI21" i="8"/>
  <c r="AH21" i="8"/>
  <c r="AO20" i="8"/>
  <c r="AN20" i="8"/>
  <c r="AM20" i="8"/>
  <c r="AL20" i="8"/>
  <c r="AK20" i="8"/>
  <c r="AJ20" i="8"/>
  <c r="AI20" i="8"/>
  <c r="AH20" i="8"/>
  <c r="AO19" i="8"/>
  <c r="AN19" i="8"/>
  <c r="AM19" i="8"/>
  <c r="AL19" i="8"/>
  <c r="AK19" i="8"/>
  <c r="AJ19" i="8"/>
  <c r="AI19" i="8"/>
  <c r="AH19" i="8"/>
  <c r="AO18" i="8"/>
  <c r="AN18" i="8"/>
  <c r="AM18" i="8"/>
  <c r="AL18" i="8"/>
  <c r="AK18" i="8"/>
  <c r="AJ18" i="8"/>
  <c r="AI18" i="8"/>
  <c r="AH18" i="8"/>
  <c r="AO17" i="8"/>
  <c r="AN17" i="8"/>
  <c r="AM17" i="8"/>
  <c r="AL17" i="8"/>
  <c r="AK17" i="8"/>
  <c r="AJ17" i="8"/>
  <c r="AI17" i="8"/>
  <c r="AH17" i="8"/>
  <c r="AO16" i="8"/>
  <c r="AN16" i="8"/>
  <c r="AM16" i="8"/>
  <c r="AL16" i="8"/>
  <c r="AK16" i="8"/>
  <c r="AJ16" i="8"/>
  <c r="AI16" i="8"/>
  <c r="AH16" i="8"/>
  <c r="AO15" i="8"/>
  <c r="AN15" i="8"/>
  <c r="AM15" i="8"/>
  <c r="AL15" i="8"/>
  <c r="AK15" i="8"/>
  <c r="AJ15" i="8"/>
  <c r="AI15" i="8"/>
  <c r="AH15" i="8"/>
  <c r="AO14" i="8"/>
  <c r="AN14" i="8"/>
  <c r="AM14" i="8"/>
  <c r="AL14" i="8"/>
  <c r="AK14" i="8"/>
  <c r="AJ14" i="8"/>
  <c r="AI14" i="8"/>
  <c r="AH14" i="8"/>
  <c r="AO13" i="8"/>
  <c r="AN13" i="8"/>
  <c r="AM13" i="8"/>
  <c r="AL13" i="8"/>
  <c r="AK13" i="8"/>
  <c r="AJ13" i="8"/>
  <c r="AI13" i="8"/>
  <c r="AH13" i="8"/>
  <c r="AO12" i="8"/>
  <c r="AN12" i="8"/>
  <c r="AM12" i="8"/>
  <c r="AL12" i="8"/>
  <c r="AK12" i="8"/>
  <c r="AJ12" i="8"/>
  <c r="AI12" i="8"/>
  <c r="AH12" i="8"/>
  <c r="AO11" i="8"/>
  <c r="AN11" i="8"/>
  <c r="AM11" i="8"/>
  <c r="AL11" i="8"/>
  <c r="AK11" i="8"/>
  <c r="AJ11" i="8"/>
  <c r="AI11" i="8"/>
  <c r="AH11" i="8"/>
  <c r="AO10" i="8"/>
  <c r="AN10" i="8"/>
  <c r="AM10" i="8"/>
  <c r="AL10" i="8"/>
  <c r="AK10" i="8"/>
  <c r="AJ10" i="8"/>
  <c r="AI10" i="8"/>
  <c r="AH10" i="8"/>
  <c r="AO9" i="8"/>
  <c r="AN9" i="8"/>
  <c r="AM9" i="8"/>
  <c r="AL9" i="8"/>
  <c r="AK9" i="8"/>
  <c r="AJ9" i="8"/>
  <c r="AI9" i="8"/>
  <c r="AH9" i="8"/>
  <c r="AO8" i="8"/>
  <c r="AN8" i="8"/>
  <c r="AM8" i="8"/>
  <c r="AL8" i="8"/>
  <c r="AK8" i="8"/>
  <c r="AJ8" i="8"/>
  <c r="AI8" i="8"/>
  <c r="AH8" i="8"/>
  <c r="AO7" i="8"/>
  <c r="AN7" i="8"/>
  <c r="AM7" i="8"/>
  <c r="AL7" i="8"/>
  <c r="AK7" i="8"/>
  <c r="AJ7" i="8"/>
  <c r="AI7" i="8"/>
  <c r="AH7" i="8"/>
  <c r="AO6" i="8"/>
  <c r="AN6" i="8"/>
  <c r="AM6" i="8"/>
  <c r="AL6" i="8"/>
  <c r="AK6" i="8"/>
  <c r="AJ6" i="8"/>
  <c r="AI6" i="8"/>
  <c r="AH6" i="8"/>
  <c r="AO5" i="8"/>
  <c r="AN5" i="8"/>
  <c r="AM5" i="8"/>
  <c r="AL5" i="8"/>
  <c r="AK5" i="8"/>
  <c r="AJ5" i="8"/>
  <c r="AI5" i="8"/>
  <c r="AG24" i="8"/>
  <c r="AG23" i="8"/>
  <c r="AG22" i="8"/>
  <c r="AG21" i="8"/>
  <c r="AG20" i="8"/>
  <c r="AG19" i="8"/>
  <c r="AG18" i="8"/>
  <c r="AG17" i="8"/>
  <c r="AG16" i="8"/>
  <c r="AG15" i="8"/>
  <c r="AG14" i="8"/>
  <c r="AG13" i="8"/>
  <c r="AG12" i="8"/>
  <c r="AG11" i="8"/>
  <c r="AG10" i="8"/>
  <c r="AG9" i="8"/>
  <c r="AG8" i="8"/>
  <c r="AG7" i="8"/>
  <c r="AG6" i="8"/>
  <c r="AG5" i="8"/>
  <c r="AF24" i="8"/>
  <c r="AE24" i="8"/>
  <c r="AD24" i="8"/>
  <c r="AC24" i="8"/>
  <c r="AB24" i="8"/>
  <c r="AA24" i="8"/>
  <c r="Z24" i="8"/>
  <c r="Y24" i="8"/>
  <c r="X24" i="8"/>
  <c r="W24" i="8"/>
  <c r="V24" i="8"/>
  <c r="U24" i="8"/>
  <c r="T24" i="8"/>
  <c r="S24" i="8"/>
  <c r="R24" i="8"/>
  <c r="Q24" i="8"/>
  <c r="P24" i="8"/>
  <c r="O24" i="8"/>
  <c r="N24" i="8"/>
  <c r="M24" i="8"/>
  <c r="L24" i="8"/>
  <c r="K24" i="8"/>
  <c r="J24" i="8"/>
  <c r="I24" i="8"/>
  <c r="H24" i="8"/>
  <c r="G24" i="8"/>
  <c r="F24" i="8"/>
  <c r="E24" i="8"/>
  <c r="D24" i="8"/>
  <c r="C24" i="8"/>
  <c r="B24" i="8"/>
  <c r="AF23" i="8"/>
  <c r="AE23" i="8"/>
  <c r="AD23" i="8"/>
  <c r="AC23" i="8"/>
  <c r="AB23" i="8"/>
  <c r="AA23" i="8"/>
  <c r="Z23" i="8"/>
  <c r="Y23" i="8"/>
  <c r="X23" i="8"/>
  <c r="W23" i="8"/>
  <c r="V23" i="8"/>
  <c r="U23" i="8"/>
  <c r="T23" i="8"/>
  <c r="S23" i="8"/>
  <c r="R23" i="8"/>
  <c r="Q23" i="8"/>
  <c r="P23" i="8"/>
  <c r="O23" i="8"/>
  <c r="N23" i="8"/>
  <c r="M23" i="8"/>
  <c r="L23" i="8"/>
  <c r="K23" i="8"/>
  <c r="J23" i="8"/>
  <c r="I23" i="8"/>
  <c r="H23" i="8"/>
  <c r="G23" i="8"/>
  <c r="F23" i="8"/>
  <c r="E23" i="8"/>
  <c r="D23" i="8"/>
  <c r="C23" i="8"/>
  <c r="B23" i="8"/>
  <c r="AF22" i="8"/>
  <c r="AE22" i="8"/>
  <c r="AD22" i="8"/>
  <c r="AC22" i="8"/>
  <c r="AB22" i="8"/>
  <c r="AA22" i="8"/>
  <c r="Z22" i="8"/>
  <c r="Y22" i="8"/>
  <c r="X22" i="8"/>
  <c r="W22" i="8"/>
  <c r="V22" i="8"/>
  <c r="U22" i="8"/>
  <c r="T22" i="8"/>
  <c r="S22" i="8"/>
  <c r="R22" i="8"/>
  <c r="Q22" i="8"/>
  <c r="P22" i="8"/>
  <c r="O22" i="8"/>
  <c r="N22" i="8"/>
  <c r="M22" i="8"/>
  <c r="L22" i="8"/>
  <c r="K22" i="8"/>
  <c r="J22" i="8"/>
  <c r="I22" i="8"/>
  <c r="H22" i="8"/>
  <c r="G22" i="8"/>
  <c r="F22" i="8"/>
  <c r="E22" i="8"/>
  <c r="D22" i="8"/>
  <c r="C22" i="8"/>
  <c r="B22" i="8"/>
  <c r="AF21" i="8"/>
  <c r="AE21" i="8"/>
  <c r="AD21" i="8"/>
  <c r="AC21" i="8"/>
  <c r="AB21" i="8"/>
  <c r="AA21" i="8"/>
  <c r="Z21" i="8"/>
  <c r="Y21" i="8"/>
  <c r="X21" i="8"/>
  <c r="W21" i="8"/>
  <c r="V21" i="8"/>
  <c r="U21" i="8"/>
  <c r="T21" i="8"/>
  <c r="S21" i="8"/>
  <c r="R21" i="8"/>
  <c r="Q21" i="8"/>
  <c r="P21" i="8"/>
  <c r="O21" i="8"/>
  <c r="N21" i="8"/>
  <c r="M21" i="8"/>
  <c r="L21" i="8"/>
  <c r="K21" i="8"/>
  <c r="J21" i="8"/>
  <c r="I21" i="8"/>
  <c r="H21" i="8"/>
  <c r="G21" i="8"/>
  <c r="F21" i="8"/>
  <c r="E21" i="8"/>
  <c r="D21" i="8"/>
  <c r="C21" i="8"/>
  <c r="B21" i="8"/>
  <c r="AF20" i="8"/>
  <c r="AE20" i="8"/>
  <c r="AD20" i="8"/>
  <c r="AC20" i="8"/>
  <c r="AB20" i="8"/>
  <c r="AA20" i="8"/>
  <c r="Z20" i="8"/>
  <c r="Y20" i="8"/>
  <c r="X20" i="8"/>
  <c r="W20" i="8"/>
  <c r="V20" i="8"/>
  <c r="U20" i="8"/>
  <c r="T20" i="8"/>
  <c r="S20" i="8"/>
  <c r="R20" i="8"/>
  <c r="Q20" i="8"/>
  <c r="P20" i="8"/>
  <c r="O20" i="8"/>
  <c r="N20" i="8"/>
  <c r="M20" i="8"/>
  <c r="L20" i="8"/>
  <c r="K20" i="8"/>
  <c r="J20" i="8"/>
  <c r="I20" i="8"/>
  <c r="H20" i="8"/>
  <c r="G20" i="8"/>
  <c r="F20" i="8"/>
  <c r="E20" i="8"/>
  <c r="D20" i="8"/>
  <c r="C20" i="8"/>
  <c r="B20" i="8"/>
  <c r="AF19" i="8"/>
  <c r="AE19" i="8"/>
  <c r="AD19" i="8"/>
  <c r="AC19" i="8"/>
  <c r="AB19" i="8"/>
  <c r="AA19" i="8"/>
  <c r="Z19" i="8"/>
  <c r="Y19" i="8"/>
  <c r="X19" i="8"/>
  <c r="W19" i="8"/>
  <c r="V19" i="8"/>
  <c r="U19" i="8"/>
  <c r="T19" i="8"/>
  <c r="S19" i="8"/>
  <c r="R19" i="8"/>
  <c r="Q19" i="8"/>
  <c r="P19" i="8"/>
  <c r="O19" i="8"/>
  <c r="N19" i="8"/>
  <c r="M19" i="8"/>
  <c r="L19" i="8"/>
  <c r="K19" i="8"/>
  <c r="J19" i="8"/>
  <c r="I19" i="8"/>
  <c r="H19" i="8"/>
  <c r="G19" i="8"/>
  <c r="F19" i="8"/>
  <c r="E19" i="8"/>
  <c r="D19" i="8"/>
  <c r="C19" i="8"/>
  <c r="B19" i="8"/>
  <c r="AF18" i="8"/>
  <c r="AE18" i="8"/>
  <c r="AD18" i="8"/>
  <c r="AC18" i="8"/>
  <c r="AB18" i="8"/>
  <c r="AA18" i="8"/>
  <c r="Z18" i="8"/>
  <c r="Y18" i="8"/>
  <c r="X18" i="8"/>
  <c r="W18" i="8"/>
  <c r="V18" i="8"/>
  <c r="U18" i="8"/>
  <c r="T18" i="8"/>
  <c r="S18" i="8"/>
  <c r="R18" i="8"/>
  <c r="Q18" i="8"/>
  <c r="P18" i="8"/>
  <c r="O18" i="8"/>
  <c r="N18" i="8"/>
  <c r="M18" i="8"/>
  <c r="L18" i="8"/>
  <c r="K18" i="8"/>
  <c r="J18" i="8"/>
  <c r="I18" i="8"/>
  <c r="H18" i="8"/>
  <c r="G18" i="8"/>
  <c r="F18" i="8"/>
  <c r="E18" i="8"/>
  <c r="D18" i="8"/>
  <c r="C18" i="8"/>
  <c r="B18" i="8"/>
  <c r="AF17" i="8"/>
  <c r="AE17" i="8"/>
  <c r="AD17" i="8"/>
  <c r="AC17" i="8"/>
  <c r="AB17" i="8"/>
  <c r="AA17" i="8"/>
  <c r="Z17" i="8"/>
  <c r="Y17" i="8"/>
  <c r="X17" i="8"/>
  <c r="W17" i="8"/>
  <c r="V17" i="8"/>
  <c r="U17" i="8"/>
  <c r="T17" i="8"/>
  <c r="S17" i="8"/>
  <c r="R17" i="8"/>
  <c r="Q17" i="8"/>
  <c r="P17" i="8"/>
  <c r="O17" i="8"/>
  <c r="N17" i="8"/>
  <c r="M17" i="8"/>
  <c r="L17" i="8"/>
  <c r="K17" i="8"/>
  <c r="J17" i="8"/>
  <c r="I17" i="8"/>
  <c r="H17" i="8"/>
  <c r="G17" i="8"/>
  <c r="F17" i="8"/>
  <c r="E17" i="8"/>
  <c r="D17" i="8"/>
  <c r="C17" i="8"/>
  <c r="B17" i="8"/>
  <c r="AF16" i="8"/>
  <c r="AE16" i="8"/>
  <c r="AD16" i="8"/>
  <c r="AC16" i="8"/>
  <c r="AB16" i="8"/>
  <c r="AA16" i="8"/>
  <c r="Z16" i="8"/>
  <c r="Y16" i="8"/>
  <c r="X16" i="8"/>
  <c r="W16" i="8"/>
  <c r="V16" i="8"/>
  <c r="U16" i="8"/>
  <c r="T16" i="8"/>
  <c r="S16" i="8"/>
  <c r="R16" i="8"/>
  <c r="Q16" i="8"/>
  <c r="P16" i="8"/>
  <c r="O16" i="8"/>
  <c r="N16" i="8"/>
  <c r="M16" i="8"/>
  <c r="L16" i="8"/>
  <c r="K16" i="8"/>
  <c r="J16" i="8"/>
  <c r="I16" i="8"/>
  <c r="H16" i="8"/>
  <c r="G16" i="8"/>
  <c r="F16" i="8"/>
  <c r="E16" i="8"/>
  <c r="D16" i="8"/>
  <c r="C16" i="8"/>
  <c r="B16" i="8"/>
  <c r="AF15" i="8"/>
  <c r="AE15" i="8"/>
  <c r="AD15" i="8"/>
  <c r="AC15" i="8"/>
  <c r="AB15" i="8"/>
  <c r="AA15" i="8"/>
  <c r="Z15" i="8"/>
  <c r="Y15" i="8"/>
  <c r="X15" i="8"/>
  <c r="W15" i="8"/>
  <c r="V15" i="8"/>
  <c r="U15" i="8"/>
  <c r="T15" i="8"/>
  <c r="S15" i="8"/>
  <c r="R15" i="8"/>
  <c r="Q15" i="8"/>
  <c r="P15" i="8"/>
  <c r="O15" i="8"/>
  <c r="N15" i="8"/>
  <c r="M15" i="8"/>
  <c r="L15" i="8"/>
  <c r="K15" i="8"/>
  <c r="J15" i="8"/>
  <c r="I15" i="8"/>
  <c r="H15" i="8"/>
  <c r="G15" i="8"/>
  <c r="F15" i="8"/>
  <c r="E15" i="8"/>
  <c r="D15" i="8"/>
  <c r="C15" i="8"/>
  <c r="B15" i="8"/>
  <c r="AF14" i="8"/>
  <c r="AE14" i="8"/>
  <c r="AD14" i="8"/>
  <c r="AC14" i="8"/>
  <c r="AB14" i="8"/>
  <c r="AA14" i="8"/>
  <c r="Z14" i="8"/>
  <c r="Y14" i="8"/>
  <c r="X14" i="8"/>
  <c r="W14" i="8"/>
  <c r="V14" i="8"/>
  <c r="U14" i="8"/>
  <c r="T14" i="8"/>
  <c r="S14" i="8"/>
  <c r="R14" i="8"/>
  <c r="Q14" i="8"/>
  <c r="P14" i="8"/>
  <c r="O14" i="8"/>
  <c r="N14" i="8"/>
  <c r="M14" i="8"/>
  <c r="L14" i="8"/>
  <c r="K14" i="8"/>
  <c r="J14" i="8"/>
  <c r="I14" i="8"/>
  <c r="H14" i="8"/>
  <c r="G14" i="8"/>
  <c r="F14" i="8"/>
  <c r="E14" i="8"/>
  <c r="D14" i="8"/>
  <c r="C14" i="8"/>
  <c r="B14" i="8"/>
  <c r="AF13" i="8"/>
  <c r="AE13" i="8"/>
  <c r="AD13" i="8"/>
  <c r="AC13" i="8"/>
  <c r="AB13" i="8"/>
  <c r="AA13" i="8"/>
  <c r="Z13" i="8"/>
  <c r="Y13" i="8"/>
  <c r="X13" i="8"/>
  <c r="W13" i="8"/>
  <c r="V13" i="8"/>
  <c r="U13" i="8"/>
  <c r="T13" i="8"/>
  <c r="S13" i="8"/>
  <c r="R13" i="8"/>
  <c r="Q13" i="8"/>
  <c r="P13" i="8"/>
  <c r="O13" i="8"/>
  <c r="N13" i="8"/>
  <c r="M13" i="8"/>
  <c r="L13" i="8"/>
  <c r="K13" i="8"/>
  <c r="J13" i="8"/>
  <c r="I13" i="8"/>
  <c r="H13" i="8"/>
  <c r="G13" i="8"/>
  <c r="F13" i="8"/>
  <c r="E13" i="8"/>
  <c r="D13" i="8"/>
  <c r="C13" i="8"/>
  <c r="B13" i="8"/>
  <c r="AF12" i="8"/>
  <c r="AE12" i="8"/>
  <c r="AD12" i="8"/>
  <c r="AC12" i="8"/>
  <c r="AB12" i="8"/>
  <c r="AA12" i="8"/>
  <c r="Z12" i="8"/>
  <c r="Y12" i="8"/>
  <c r="X12" i="8"/>
  <c r="W12" i="8"/>
  <c r="V12" i="8"/>
  <c r="U12" i="8"/>
  <c r="T12" i="8"/>
  <c r="S12" i="8"/>
  <c r="R12" i="8"/>
  <c r="Q12" i="8"/>
  <c r="P12" i="8"/>
  <c r="O12" i="8"/>
  <c r="N12" i="8"/>
  <c r="M12" i="8"/>
  <c r="L12" i="8"/>
  <c r="K12" i="8"/>
  <c r="J12" i="8"/>
  <c r="I12" i="8"/>
  <c r="H12" i="8"/>
  <c r="G12" i="8"/>
  <c r="F12" i="8"/>
  <c r="E12" i="8"/>
  <c r="D12" i="8"/>
  <c r="C12" i="8"/>
  <c r="B12" i="8"/>
  <c r="AF11" i="8"/>
  <c r="AE11" i="8"/>
  <c r="AD11" i="8"/>
  <c r="AC11" i="8"/>
  <c r="AB11" i="8"/>
  <c r="AA11" i="8"/>
  <c r="Z11" i="8"/>
  <c r="Y11" i="8"/>
  <c r="X11" i="8"/>
  <c r="W11" i="8"/>
  <c r="V11" i="8"/>
  <c r="U11" i="8"/>
  <c r="T11" i="8"/>
  <c r="S11" i="8"/>
  <c r="R11" i="8"/>
  <c r="Q11" i="8"/>
  <c r="P11" i="8"/>
  <c r="O11" i="8"/>
  <c r="N11" i="8"/>
  <c r="M11" i="8"/>
  <c r="L11" i="8"/>
  <c r="K11" i="8"/>
  <c r="J11" i="8"/>
  <c r="I11" i="8"/>
  <c r="H11" i="8"/>
  <c r="G11" i="8"/>
  <c r="F11" i="8"/>
  <c r="E11" i="8"/>
  <c r="D11" i="8"/>
  <c r="C11" i="8"/>
  <c r="B11" i="8"/>
  <c r="AF10" i="8"/>
  <c r="AE10" i="8"/>
  <c r="AD10" i="8"/>
  <c r="AC10" i="8"/>
  <c r="AB10" i="8"/>
  <c r="AA10" i="8"/>
  <c r="Z10" i="8"/>
  <c r="Y10" i="8"/>
  <c r="X10" i="8"/>
  <c r="W10" i="8"/>
  <c r="V10" i="8"/>
  <c r="U10" i="8"/>
  <c r="T10" i="8"/>
  <c r="S10" i="8"/>
  <c r="R10" i="8"/>
  <c r="Q10" i="8"/>
  <c r="P10" i="8"/>
  <c r="O10" i="8"/>
  <c r="N10" i="8"/>
  <c r="M10" i="8"/>
  <c r="L10" i="8"/>
  <c r="K10" i="8"/>
  <c r="J10" i="8"/>
  <c r="I10" i="8"/>
  <c r="H10" i="8"/>
  <c r="G10" i="8"/>
  <c r="F10" i="8"/>
  <c r="E10" i="8"/>
  <c r="D10" i="8"/>
  <c r="C10" i="8"/>
  <c r="B10" i="8"/>
  <c r="AF9" i="8"/>
  <c r="AE9" i="8"/>
  <c r="AD9" i="8"/>
  <c r="AC9" i="8"/>
  <c r="AB9" i="8"/>
  <c r="AA9" i="8"/>
  <c r="Z9" i="8"/>
  <c r="Y9" i="8"/>
  <c r="X9" i="8"/>
  <c r="W9" i="8"/>
  <c r="V9" i="8"/>
  <c r="U9" i="8"/>
  <c r="T9" i="8"/>
  <c r="S9" i="8"/>
  <c r="R9" i="8"/>
  <c r="Q9" i="8"/>
  <c r="P9" i="8"/>
  <c r="O9" i="8"/>
  <c r="N9" i="8"/>
  <c r="M9" i="8"/>
  <c r="L9" i="8"/>
  <c r="K9" i="8"/>
  <c r="J9" i="8"/>
  <c r="I9" i="8"/>
  <c r="H9" i="8"/>
  <c r="G9" i="8"/>
  <c r="F9" i="8"/>
  <c r="E9" i="8"/>
  <c r="D9" i="8"/>
  <c r="C9" i="8"/>
  <c r="B9" i="8"/>
  <c r="AF8" i="8"/>
  <c r="AE8" i="8"/>
  <c r="AD8" i="8"/>
  <c r="AC8" i="8"/>
  <c r="AB8" i="8"/>
  <c r="AA8" i="8"/>
  <c r="Z8" i="8"/>
  <c r="Y8" i="8"/>
  <c r="X8" i="8"/>
  <c r="W8" i="8"/>
  <c r="V8" i="8"/>
  <c r="U8" i="8"/>
  <c r="T8" i="8"/>
  <c r="S8" i="8"/>
  <c r="R8" i="8"/>
  <c r="Q8" i="8"/>
  <c r="P8" i="8"/>
  <c r="O8" i="8"/>
  <c r="N8" i="8"/>
  <c r="M8" i="8"/>
  <c r="L8" i="8"/>
  <c r="K8" i="8"/>
  <c r="J8" i="8"/>
  <c r="I8" i="8"/>
  <c r="H8" i="8"/>
  <c r="G8" i="8"/>
  <c r="F8" i="8"/>
  <c r="E8" i="8"/>
  <c r="D8" i="8"/>
  <c r="C8" i="8"/>
  <c r="B8" i="8"/>
  <c r="AF7" i="8"/>
  <c r="AE7" i="8"/>
  <c r="AD7" i="8"/>
  <c r="AC7" i="8"/>
  <c r="AB7" i="8"/>
  <c r="AA7" i="8"/>
  <c r="Z7" i="8"/>
  <c r="Y7" i="8"/>
  <c r="X7" i="8"/>
  <c r="W7" i="8"/>
  <c r="V7" i="8"/>
  <c r="U7" i="8"/>
  <c r="T7" i="8"/>
  <c r="S7" i="8"/>
  <c r="R7" i="8"/>
  <c r="Q7" i="8"/>
  <c r="P7" i="8"/>
  <c r="O7" i="8"/>
  <c r="N7" i="8"/>
  <c r="M7" i="8"/>
  <c r="L7" i="8"/>
  <c r="K7" i="8"/>
  <c r="J7" i="8"/>
  <c r="I7" i="8"/>
  <c r="H7" i="8"/>
  <c r="G7" i="8"/>
  <c r="F7" i="8"/>
  <c r="E7" i="8"/>
  <c r="D7" i="8"/>
  <c r="C7" i="8"/>
  <c r="B7" i="8"/>
  <c r="AF6" i="8"/>
  <c r="AE6" i="8"/>
  <c r="AD6" i="8"/>
  <c r="AC6" i="8"/>
  <c r="AB6" i="8"/>
  <c r="AA6" i="8"/>
  <c r="Z6" i="8"/>
  <c r="Y6" i="8"/>
  <c r="X6" i="8"/>
  <c r="W6" i="8"/>
  <c r="V6" i="8"/>
  <c r="U6" i="8"/>
  <c r="T6" i="8"/>
  <c r="S6" i="8"/>
  <c r="R6" i="8"/>
  <c r="Q6" i="8"/>
  <c r="P6" i="8"/>
  <c r="O6" i="8"/>
  <c r="N6" i="8"/>
  <c r="M6" i="8"/>
  <c r="L6" i="8"/>
  <c r="K6" i="8"/>
  <c r="J6" i="8"/>
  <c r="I6" i="8"/>
  <c r="H6" i="8"/>
  <c r="G6" i="8"/>
  <c r="F6" i="8"/>
  <c r="E6" i="8"/>
  <c r="D6" i="8"/>
  <c r="C6" i="8"/>
  <c r="B6" i="8"/>
  <c r="AF5" i="8"/>
  <c r="AE5" i="8"/>
  <c r="AD5" i="8"/>
  <c r="AC5" i="8"/>
  <c r="AB5" i="8"/>
  <c r="AA5" i="8"/>
  <c r="Z5" i="8"/>
  <c r="Y5" i="8"/>
  <c r="X5" i="8"/>
  <c r="W5" i="8"/>
  <c r="V5" i="8"/>
  <c r="U5" i="8"/>
  <c r="T5" i="8"/>
  <c r="S5" i="8"/>
  <c r="R5" i="8"/>
  <c r="Q5" i="8"/>
  <c r="P5" i="8"/>
  <c r="O5" i="8"/>
  <c r="N5" i="8"/>
  <c r="M5" i="8"/>
  <c r="L5" i="8"/>
  <c r="K5" i="8"/>
  <c r="J5" i="8"/>
  <c r="I5" i="8"/>
  <c r="H5" i="8"/>
  <c r="G5" i="8"/>
  <c r="F5" i="8"/>
  <c r="E5" i="8"/>
  <c r="D5" i="8"/>
  <c r="C5" i="8"/>
  <c r="B5" i="8"/>
  <c r="B25" i="8"/>
  <c r="A25" i="8"/>
  <c r="A24" i="8"/>
  <c r="A23" i="8"/>
  <c r="A22" i="8"/>
  <c r="A21" i="8"/>
  <c r="A20" i="8"/>
  <c r="A19" i="8"/>
  <c r="A18" i="8"/>
  <c r="A17" i="8"/>
  <c r="A16" i="8"/>
  <c r="A15" i="8"/>
  <c r="A14" i="8"/>
  <c r="A13" i="8"/>
  <c r="A12" i="8"/>
  <c r="A11" i="8"/>
  <c r="A10" i="8"/>
  <c r="A9" i="8"/>
  <c r="A8" i="8"/>
  <c r="A7" i="8"/>
  <c r="A6" i="8"/>
  <c r="A5" i="8"/>
  <c r="C1" i="7"/>
  <c r="B19" i="7"/>
  <c r="B18" i="7"/>
  <c r="B17" i="7"/>
  <c r="B16" i="7"/>
  <c r="B15" i="7"/>
  <c r="B14" i="7"/>
  <c r="B13" i="7"/>
  <c r="B12" i="7"/>
  <c r="B10" i="7"/>
  <c r="F9" i="7"/>
  <c r="B9" i="7"/>
  <c r="F8" i="7"/>
  <c r="B8" i="7"/>
  <c r="F7" i="7"/>
  <c r="B7" i="7"/>
  <c r="B6" i="7"/>
  <c r="D5" i="7"/>
  <c r="B5" i="7"/>
  <c r="E3" i="7"/>
  <c r="A3" i="7"/>
  <c r="G1" i="7"/>
  <c r="A25" i="6"/>
  <c r="A24" i="6"/>
  <c r="A23" i="6"/>
  <c r="A22" i="6"/>
  <c r="A21" i="6"/>
  <c r="A20" i="6"/>
  <c r="A19" i="6"/>
  <c r="A18" i="6"/>
  <c r="A17" i="6"/>
  <c r="A16" i="6"/>
  <c r="A15" i="6"/>
  <c r="A14" i="6"/>
  <c r="A13" i="6"/>
  <c r="A12" i="6"/>
  <c r="A11" i="6"/>
  <c r="A10" i="6"/>
  <c r="A9" i="6"/>
  <c r="A8" i="6"/>
  <c r="A7" i="6"/>
  <c r="A6" i="6"/>
</calcChain>
</file>

<file path=xl/metadata.xml><?xml version="1.0" encoding="utf-8"?>
<metadata xmlns="http://schemas.openxmlformats.org/spreadsheetml/2006/main" xmlns:xlrd="http://schemas.microsoft.com/office/spreadsheetml/2017/richdata">
  <metadataTypes count="1">
    <metadataType name="XLRICHVALUE" minSupportedVersion="120000" copy="1" pasteAll="1" pasteValues="1" merge="1" splitFirst="1" rowColShift="1" clearFormats="1" clearComments="1" assign="1" coerce="1"/>
  </metadataTypes>
  <futureMetadata name="XLRICHVALUE" count="5">
    <bk>
      <extLst>
        <ext uri="{3e2802c4-a4d2-4d8b-9148-e3be6c30e623}">
          <xlrd:rvb i="0"/>
        </ext>
      </extLst>
    </bk>
    <bk>
      <extLst>
        <ext uri="{3e2802c4-a4d2-4d8b-9148-e3be6c30e623}">
          <xlrd:rvb i="1"/>
        </ext>
      </extLst>
    </bk>
    <bk>
      <extLst>
        <ext uri="{3e2802c4-a4d2-4d8b-9148-e3be6c30e623}">
          <xlrd:rvb i="2"/>
        </ext>
      </extLst>
    </bk>
    <bk>
      <extLst>
        <ext uri="{3e2802c4-a4d2-4d8b-9148-e3be6c30e623}">
          <xlrd:rvb i="3"/>
        </ext>
      </extLst>
    </bk>
    <bk>
      <extLst>
        <ext uri="{3e2802c4-a4d2-4d8b-9148-e3be6c30e623}">
          <xlrd:rvb i="4"/>
        </ext>
      </extLst>
    </bk>
  </futureMetadata>
  <valueMetadata count="5">
    <bk>
      <rc t="1" v="0"/>
    </bk>
    <bk>
      <rc t="1" v="1"/>
    </bk>
    <bk>
      <rc t="1" v="2"/>
    </bk>
    <bk>
      <rc t="1" v="3"/>
    </bk>
    <bk>
      <rc t="1" v="4"/>
    </bk>
  </valueMetadata>
</metadata>
</file>

<file path=xl/sharedStrings.xml><?xml version="1.0" encoding="utf-8"?>
<sst xmlns="http://schemas.openxmlformats.org/spreadsheetml/2006/main" count="221" uniqueCount="149">
  <si>
    <t>第37回全国水産加工品総合品質審査会</t>
    <phoneticPr fontId="4"/>
  </si>
  <si>
    <t>１号申込書（出品者記入用紙・会社情報）</t>
    <rPh sb="9" eb="13">
      <t>キニュウヨウシ</t>
    </rPh>
    <rPh sb="14" eb="16">
      <t>カイシャ</t>
    </rPh>
    <rPh sb="16" eb="18">
      <t>ジョウホウ</t>
    </rPh>
    <rPh sb="17" eb="19">
      <t>ジョウホウ</t>
    </rPh>
    <phoneticPr fontId="4"/>
  </si>
  <si>
    <t>全国水産加工品総合品質審査会実施要領の規定に基づき、下記の通り出品を申し込みます。</t>
    <phoneticPr fontId="4"/>
  </si>
  <si>
    <t>❚</t>
    <phoneticPr fontId="4"/>
  </si>
  <si>
    <t>申込日</t>
    <rPh sb="0" eb="1">
      <t>モウ</t>
    </rPh>
    <rPh sb="1" eb="2">
      <t>コ</t>
    </rPh>
    <rPh sb="2" eb="3">
      <t>ビ</t>
    </rPh>
    <phoneticPr fontId="4"/>
  </si>
  <si>
    <t>所属組合・団体名</t>
    <rPh sb="0" eb="2">
      <t>ショゾク</t>
    </rPh>
    <rPh sb="2" eb="4">
      <t>クミアイ</t>
    </rPh>
    <rPh sb="5" eb="7">
      <t>ダンタイ</t>
    </rPh>
    <rPh sb="7" eb="8">
      <t>メイ</t>
    </rPh>
    <phoneticPr fontId="4"/>
  </si>
  <si>
    <t>出品者名</t>
    <phoneticPr fontId="4"/>
  </si>
  <si>
    <t>代表者（役職及び御名前をご記入ください）</t>
    <rPh sb="0" eb="3">
      <t>ダイヒョウシャ</t>
    </rPh>
    <rPh sb="6" eb="7">
      <t>オヨ</t>
    </rPh>
    <rPh sb="8" eb="9">
      <t>オ</t>
    </rPh>
    <rPh sb="9" eb="11">
      <t>ナマエ</t>
    </rPh>
    <rPh sb="13" eb="15">
      <t>キニュウ</t>
    </rPh>
    <phoneticPr fontId="4"/>
  </si>
  <si>
    <t>担当者（部署・役職名及び御名前をご記入ください）</t>
    <rPh sb="0" eb="3">
      <t>タントウシャ</t>
    </rPh>
    <rPh sb="4" eb="6">
      <t>ブショ</t>
    </rPh>
    <rPh sb="12" eb="15">
      <t>オナマエ</t>
    </rPh>
    <phoneticPr fontId="4"/>
  </si>
  <si>
    <t>所在地</t>
    <rPh sb="0" eb="3">
      <t>ショザイチ</t>
    </rPh>
    <phoneticPr fontId="4"/>
  </si>
  <si>
    <t>電話番号</t>
    <rPh sb="0" eb="2">
      <t>デンワ</t>
    </rPh>
    <rPh sb="2" eb="4">
      <t>バンゴウ</t>
    </rPh>
    <phoneticPr fontId="4"/>
  </si>
  <si>
    <t>メールアドレス</t>
    <phoneticPr fontId="4"/>
  </si>
  <si>
    <t>農林水産大臣賞に選出された場合、決算書（直近３期分）の提出は可能ですか。</t>
    <rPh sb="8" eb="10">
      <t>センシュツ</t>
    </rPh>
    <rPh sb="13" eb="15">
      <t>バアイ</t>
    </rPh>
    <rPh sb="16" eb="19">
      <t>ケッサンショ</t>
    </rPh>
    <rPh sb="27" eb="29">
      <t>テイシュツ</t>
    </rPh>
    <rPh sb="30" eb="32">
      <t>カノウ</t>
    </rPh>
    <phoneticPr fontId="4"/>
  </si>
  <si>
    <t>第37回全国水産加工品総合品質審査会</t>
    <phoneticPr fontId="10"/>
  </si>
  <si>
    <t>１号申込書（輸入原料魚使用量等確認書）【特別賞出品の場合】</t>
    <rPh sb="1" eb="2">
      <t>ゴウ</t>
    </rPh>
    <rPh sb="20" eb="22">
      <t>トクベツ</t>
    </rPh>
    <rPh sb="22" eb="23">
      <t>ショウ</t>
    </rPh>
    <rPh sb="23" eb="25">
      <t>シュッピン</t>
    </rPh>
    <rPh sb="26" eb="28">
      <t>バアイ</t>
    </rPh>
    <phoneticPr fontId="4"/>
  </si>
  <si>
    <t>　全国水産加工品総合品質審査会特別賞審査の出品にあたり、輸入原料魚の使用状況は下記のとおりです。</t>
    <rPh sb="21" eb="23">
      <t>シュッピン</t>
    </rPh>
    <rPh sb="32" eb="33">
      <t>ギョ</t>
    </rPh>
    <phoneticPr fontId="10"/>
  </si>
  <si>
    <t>申込日</t>
    <rPh sb="0" eb="2">
      <t>モウシコミ</t>
    </rPh>
    <rPh sb="2" eb="3">
      <t>ビ</t>
    </rPh>
    <phoneticPr fontId="4"/>
  </si>
  <si>
    <t>原産地</t>
    <rPh sb="0" eb="3">
      <t>ゲンサンチ</t>
    </rPh>
    <phoneticPr fontId="10"/>
  </si>
  <si>
    <t>魚種名</t>
    <phoneticPr fontId="10"/>
  </si>
  <si>
    <t>年間使用量（最近１年間の実績をご記入ください）</t>
    <rPh sb="12" eb="14">
      <t>ジッセキ</t>
    </rPh>
    <rPh sb="16" eb="18">
      <t>キニュウ</t>
    </rPh>
    <phoneticPr fontId="10"/>
  </si>
  <si>
    <t>トン</t>
    <phoneticPr fontId="4"/>
  </si>
  <si>
    <t>出品者</t>
    <rPh sb="0" eb="3">
      <t>シュッピンシャ</t>
    </rPh>
    <phoneticPr fontId="10"/>
  </si>
  <si>
    <t>会社名</t>
    <phoneticPr fontId="10"/>
  </si>
  <si>
    <t>代表者</t>
    <rPh sb="0" eb="3">
      <t>ダイヒョウシャ</t>
    </rPh>
    <phoneticPr fontId="10"/>
  </si>
  <si>
    <t>印</t>
    <rPh sb="0" eb="1">
      <t>イン</t>
    </rPh>
    <phoneticPr fontId="10"/>
  </si>
  <si>
    <t>（所属組合・団体記入欄）</t>
    <phoneticPr fontId="10"/>
  </si>
  <si>
    <t>上記の記載事項について確認いたしました</t>
    <phoneticPr fontId="10"/>
  </si>
  <si>
    <t>組合・団体名</t>
    <rPh sb="3" eb="5">
      <t>ダンタイ</t>
    </rPh>
    <rPh sb="5" eb="6">
      <t>メイ</t>
    </rPh>
    <phoneticPr fontId="10"/>
  </si>
  <si>
    <t>代表者名</t>
    <rPh sb="3" eb="4">
      <t>メイ</t>
    </rPh>
    <phoneticPr fontId="4"/>
  </si>
  <si>
    <t>注）かならず所属する組合または団体の長に確認を得てからご提出ください。</t>
    <rPh sb="15" eb="17">
      <t>ダンタイ</t>
    </rPh>
    <rPh sb="18" eb="19">
      <t>オサ</t>
    </rPh>
    <phoneticPr fontId="10"/>
  </si>
  <si>
    <t>２号申込書（組合・団体担当者記入用紙）</t>
    <rPh sb="6" eb="8">
      <t>クミアイ</t>
    </rPh>
    <rPh sb="9" eb="11">
      <t>ダンタイ</t>
    </rPh>
    <rPh sb="11" eb="14">
      <t>タントウシャ</t>
    </rPh>
    <rPh sb="14" eb="18">
      <t>キニュウヨウシ</t>
    </rPh>
    <phoneticPr fontId="4"/>
  </si>
  <si>
    <t>❚</t>
  </si>
  <si>
    <t>組合・団体名</t>
    <rPh sb="0" eb="2">
      <t>クミアイ</t>
    </rPh>
    <rPh sb="3" eb="5">
      <t>ダンタイ</t>
    </rPh>
    <rPh sb="5" eb="6">
      <t>メイ</t>
    </rPh>
    <phoneticPr fontId="4"/>
  </si>
  <si>
    <t>代表者名</t>
    <rPh sb="0" eb="4">
      <t>ダイヒョウシャメイ</t>
    </rPh>
    <phoneticPr fontId="4"/>
  </si>
  <si>
    <t>担当者名</t>
    <rPh sb="0" eb="3">
      <t>タントウシャ</t>
    </rPh>
    <rPh sb="3" eb="4">
      <t>メイ</t>
    </rPh>
    <phoneticPr fontId="4"/>
  </si>
  <si>
    <t>メール</t>
    <phoneticPr fontId="4"/>
  </si>
  <si>
    <t>出品情報</t>
    <rPh sb="0" eb="2">
      <t>シュッピン</t>
    </rPh>
    <rPh sb="2" eb="4">
      <t>ジョウホウ</t>
    </rPh>
    <phoneticPr fontId="4"/>
  </si>
  <si>
    <t>①</t>
    <phoneticPr fontId="4"/>
  </si>
  <si>
    <t>会社名：</t>
    <rPh sb="0" eb="2">
      <t>カイシャ</t>
    </rPh>
    <phoneticPr fontId="4"/>
  </si>
  <si>
    <t>出品点数：</t>
    <rPh sb="2" eb="3">
      <t>テン</t>
    </rPh>
    <phoneticPr fontId="4"/>
  </si>
  <si>
    <t>②</t>
    <phoneticPr fontId="4"/>
  </si>
  <si>
    <t>出品点数：</t>
    <phoneticPr fontId="4"/>
  </si>
  <si>
    <t>③</t>
    <phoneticPr fontId="4"/>
  </si>
  <si>
    <t>④</t>
    <phoneticPr fontId="4"/>
  </si>
  <si>
    <t>⑤</t>
    <phoneticPr fontId="4"/>
  </si>
  <si>
    <t>（６社以上の場合は、行を追加してご登録ください）</t>
    <rPh sb="2" eb="3">
      <t>シャ</t>
    </rPh>
    <rPh sb="3" eb="5">
      <t>イジョウ</t>
    </rPh>
    <rPh sb="6" eb="8">
      <t>バアイ</t>
    </rPh>
    <rPh sb="10" eb="11">
      <t>ギョウ</t>
    </rPh>
    <rPh sb="12" eb="14">
      <t>ツイカ</t>
    </rPh>
    <rPh sb="17" eb="19">
      <t>トウロク</t>
    </rPh>
    <phoneticPr fontId="4"/>
  </si>
  <si>
    <t>第37回全国水産加工品総合品質審査会</t>
    <rPh sb="0" eb="1">
      <t>ダイ</t>
    </rPh>
    <rPh sb="3" eb="4">
      <t>カイ</t>
    </rPh>
    <rPh sb="4" eb="18">
      <t>ゼ</t>
    </rPh>
    <phoneticPr fontId="4"/>
  </si>
  <si>
    <t>１号申込書（出品者記入用紙・出品財情報）</t>
    <rPh sb="1" eb="2">
      <t>ゴウ</t>
    </rPh>
    <rPh sb="2" eb="5">
      <t>モウシコミショ</t>
    </rPh>
    <rPh sb="6" eb="9">
      <t>シュッピンシャ</t>
    </rPh>
    <rPh sb="9" eb="11">
      <t>キニュウ</t>
    </rPh>
    <rPh sb="11" eb="13">
      <t>ヨウシ</t>
    </rPh>
    <rPh sb="14" eb="17">
      <t>シュッピンザイ</t>
    </rPh>
    <rPh sb="17" eb="19">
      <t>ジョウホウ</t>
    </rPh>
    <phoneticPr fontId="4"/>
  </si>
  <si>
    <t>＃</t>
    <phoneticPr fontId="4"/>
  </si>
  <si>
    <t>製品区分</t>
    <phoneticPr fontId="15"/>
  </si>
  <si>
    <t>出品区分</t>
    <rPh sb="0" eb="2">
      <t>シュッピン</t>
    </rPh>
    <rPh sb="2" eb="4">
      <t>クブン</t>
    </rPh>
    <phoneticPr fontId="15"/>
  </si>
  <si>
    <t>商品名</t>
    <rPh sb="0" eb="1">
      <t>ショウ</t>
    </rPh>
    <rPh sb="1" eb="3">
      <t>ヒンメイ</t>
    </rPh>
    <phoneticPr fontId="15"/>
  </si>
  <si>
    <t>商品名（一般的な名称）</t>
    <rPh sb="4" eb="6">
      <t>イッパン</t>
    </rPh>
    <rPh sb="6" eb="7">
      <t>テキ</t>
    </rPh>
    <rPh sb="8" eb="10">
      <t>メイショウ</t>
    </rPh>
    <phoneticPr fontId="4"/>
  </si>
  <si>
    <t>パッケージ画像</t>
    <phoneticPr fontId="4"/>
  </si>
  <si>
    <t>盛り付け画像</t>
    <phoneticPr fontId="4"/>
  </si>
  <si>
    <t>一括表示画像</t>
    <rPh sb="0" eb="4">
      <t>イッカツヒョウジ</t>
    </rPh>
    <phoneticPr fontId="4"/>
  </si>
  <si>
    <t>出品者の受賞歴</t>
    <rPh sb="0" eb="3">
      <t>シュッピンシャ</t>
    </rPh>
    <rPh sb="4" eb="6">
      <t>ジュショウレキ2</t>
    </rPh>
    <phoneticPr fontId="4"/>
  </si>
  <si>
    <t>販売開始時期</t>
    <rPh sb="0" eb="2">
      <t>ハンバイ</t>
    </rPh>
    <rPh sb="2" eb="4">
      <t>カイシ</t>
    </rPh>
    <rPh sb="4" eb="6">
      <t>ジキ</t>
    </rPh>
    <phoneticPr fontId="15"/>
  </si>
  <si>
    <t>販売区分：小売用（量販店）</t>
    <phoneticPr fontId="4"/>
  </si>
  <si>
    <t>販売区分：小売用（ギフト）</t>
    <phoneticPr fontId="4"/>
  </si>
  <si>
    <t>販売区分：小売用（通販）</t>
    <phoneticPr fontId="4"/>
  </si>
  <si>
    <t>販売区分：業務用</t>
    <rPh sb="0" eb="4">
      <t>ハンバイクブン</t>
    </rPh>
    <phoneticPr fontId="4"/>
  </si>
  <si>
    <t>使用原材料（一括表示）</t>
    <rPh sb="0" eb="2">
      <t>シヨウ</t>
    </rPh>
    <rPh sb="2" eb="5">
      <t>ゲンザイリョウ</t>
    </rPh>
    <rPh sb="6" eb="8">
      <t>イッカツ</t>
    </rPh>
    <rPh sb="8" eb="10">
      <t>ヒョウジ</t>
    </rPh>
    <phoneticPr fontId="15"/>
  </si>
  <si>
    <t>アレルギー表示（特定８品目）</t>
    <phoneticPr fontId="15"/>
  </si>
  <si>
    <t>主原料</t>
    <phoneticPr fontId="15"/>
  </si>
  <si>
    <t>原産地</t>
    <rPh sb="0" eb="3">
      <t>ゲンサンチ</t>
    </rPh>
    <phoneticPr fontId="4"/>
  </si>
  <si>
    <t>1個あたり重量</t>
    <phoneticPr fontId="15"/>
  </si>
  <si>
    <t>標準小売価格（税込）</t>
    <rPh sb="0" eb="2">
      <t>ヒョウジュン</t>
    </rPh>
    <rPh sb="2" eb="4">
      <t>コウリ</t>
    </rPh>
    <rPh sb="4" eb="6">
      <t>カカク</t>
    </rPh>
    <rPh sb="7" eb="9">
      <t>ゼイコミ</t>
    </rPh>
    <phoneticPr fontId="15"/>
  </si>
  <si>
    <t>保存温度帯</t>
    <rPh sb="0" eb="2">
      <t>ホゾン</t>
    </rPh>
    <rPh sb="2" eb="5">
      <t>オンドタイ</t>
    </rPh>
    <phoneticPr fontId="15"/>
  </si>
  <si>
    <t>賞味期限</t>
    <rPh sb="0" eb="2">
      <t>ショウミ</t>
    </rPh>
    <rPh sb="2" eb="4">
      <t>キゲン</t>
    </rPh>
    <phoneticPr fontId="15"/>
  </si>
  <si>
    <t>商品特徴・アピールポイントについて</t>
    <phoneticPr fontId="4"/>
  </si>
  <si>
    <t>官能特性について（味、食感等）</t>
    <phoneticPr fontId="4"/>
  </si>
  <si>
    <t>着想について（エピソード、コンセプト等）</t>
    <phoneticPr fontId="4"/>
  </si>
  <si>
    <t>原料について</t>
    <phoneticPr fontId="4"/>
  </si>
  <si>
    <t>生産技術について</t>
    <rPh sb="0" eb="2">
      <t>セイサン</t>
    </rPh>
    <rPh sb="2" eb="4">
      <t>ギジュツ</t>
    </rPh>
    <phoneticPr fontId="15"/>
  </si>
  <si>
    <t>包装について</t>
    <rPh sb="0" eb="2">
      <t>ホウソウ</t>
    </rPh>
    <phoneticPr fontId="4"/>
  </si>
  <si>
    <t>その他（地域貢献、CSR、SDGs等の取組）</t>
    <rPh sb="2" eb="3">
      <t>ホカ</t>
    </rPh>
    <rPh sb="4" eb="6">
      <t>チイキ</t>
    </rPh>
    <rPh sb="6" eb="8">
      <t>コウケン</t>
    </rPh>
    <rPh sb="17" eb="18">
      <t>トウ</t>
    </rPh>
    <rPh sb="19" eb="21">
      <t>トリクミ</t>
    </rPh>
    <phoneticPr fontId="15"/>
  </si>
  <si>
    <t>食べ方・アレンジ</t>
    <phoneticPr fontId="4"/>
  </si>
  <si>
    <t>試食調理方法</t>
    <rPh sb="0" eb="2">
      <t>シショク</t>
    </rPh>
    <phoneticPr fontId="4"/>
  </si>
  <si>
    <t>備考欄</t>
    <rPh sb="0" eb="3">
      <t>ビコウラン</t>
    </rPh>
    <phoneticPr fontId="4"/>
  </si>
  <si>
    <t>０（参考）</t>
    <rPh sb="2" eb="4">
      <t>サンコウ</t>
    </rPh>
    <phoneticPr fontId="4"/>
  </si>
  <si>
    <t>ふっくら！さばの文化干し</t>
    <rPh sb="8" eb="10">
      <t>ブンカ</t>
    </rPh>
    <rPh sb="10" eb="11">
      <t>ボ</t>
    </rPh>
    <phoneticPr fontId="4"/>
  </si>
  <si>
    <t>第◯回全国水産加工品総合品質審査会農林水産大臣賞</t>
  </si>
  <si>
    <t>◎</t>
  </si>
  <si>
    <t>さば（国産）、塩、醤油、酸化防止剤（VC）（一部にさば、小麦、大豆を含む）</t>
    <rPh sb="3" eb="5">
      <t>コクサン</t>
    </rPh>
    <rPh sb="7" eb="8">
      <t>シオ</t>
    </rPh>
    <rPh sb="9" eb="11">
      <t>ショウユ</t>
    </rPh>
    <rPh sb="12" eb="14">
      <t>サンカ</t>
    </rPh>
    <rPh sb="14" eb="17">
      <t>ボウシザイ</t>
    </rPh>
    <rPh sb="22" eb="24">
      <t>イチブ</t>
    </rPh>
    <rPh sb="28" eb="30">
      <t>コムギ</t>
    </rPh>
    <rPh sb="31" eb="33">
      <t>ダイズ</t>
    </rPh>
    <rPh sb="34" eb="35">
      <t>フク</t>
    </rPh>
    <phoneticPr fontId="4"/>
  </si>
  <si>
    <t>卵、小麦</t>
    <rPh sb="0" eb="1">
      <t>タマゴ</t>
    </rPh>
    <rPh sb="2" eb="4">
      <t>コムギ</t>
    </rPh>
    <phoneticPr fontId="4"/>
  </si>
  <si>
    <t>さば</t>
  </si>
  <si>
    <t>千葉県</t>
    <rPh sb="0" eb="2">
      <t>チバ</t>
    </rPh>
    <rPh sb="2" eb="3">
      <t>ケン</t>
    </rPh>
    <phoneticPr fontId="4"/>
  </si>
  <si>
    <t>200g/枚</t>
  </si>
  <si>
    <t>冷凍</t>
  </si>
  <si>
    <t>製造日より90日間、解凍後４日間</t>
    <rPh sb="0" eb="2">
      <t>セイゾウ</t>
    </rPh>
    <rPh sb="2" eb="3">
      <t>ビ</t>
    </rPh>
    <rPh sb="7" eb="9">
      <t>ニチカン</t>
    </rPh>
    <rPh sb="10" eb="12">
      <t>カイトウ</t>
    </rPh>
    <rPh sb="12" eb="13">
      <t>ゴ</t>
    </rPh>
    <rPh sb="14" eb="16">
      <t>ニチカン</t>
    </rPh>
    <phoneticPr fontId="4"/>
  </si>
  <si>
    <t>冷風乾燥よりも低い温度で乾燥させたことで、魚の余分な水分が抜けて、旨味が熟成された上に身も締まっている。</t>
  </si>
  <si>
    <t>原料に使うさばとの相性を考え、塩汁には複数の塩を使用。低塩ながらも物足りなさを感じさせないしっかりとした味わいとなっている。</t>
    <rPh sb="0" eb="2">
      <t>ゲンリョウ</t>
    </rPh>
    <rPh sb="3" eb="4">
      <t>ツカ</t>
    </rPh>
    <rPh sb="9" eb="11">
      <t>アイショウ</t>
    </rPh>
    <rPh sb="12" eb="13">
      <t>カンガ</t>
    </rPh>
    <rPh sb="15" eb="16">
      <t>シオ</t>
    </rPh>
    <rPh sb="16" eb="17">
      <t>ジル</t>
    </rPh>
    <rPh sb="19" eb="21">
      <t>フクスウ</t>
    </rPh>
    <rPh sb="22" eb="23">
      <t>シオ</t>
    </rPh>
    <rPh sb="24" eb="26">
      <t>シヨウ</t>
    </rPh>
    <rPh sb="27" eb="29">
      <t>テイエン</t>
    </rPh>
    <rPh sb="33" eb="35">
      <t>モノタ</t>
    </rPh>
    <rPh sb="39" eb="40">
      <t>カン</t>
    </rPh>
    <rPh sb="52" eb="53">
      <t>アジ</t>
    </rPh>
    <phoneticPr fontId="4"/>
  </si>
  <si>
    <t>創業1930年から受け継がれてきた文化干しの技術で、地元で獲れた鯖を原料に製造。調理しやすい、食べやすいをコンセプトに、手軽サイズの商品を提供している。</t>
    <rPh sb="0" eb="2">
      <t>ソウギョウ</t>
    </rPh>
    <rPh sb="6" eb="7">
      <t>ネン</t>
    </rPh>
    <rPh sb="9" eb="10">
      <t>ウ</t>
    </rPh>
    <rPh sb="11" eb="12">
      <t>ツ</t>
    </rPh>
    <rPh sb="22" eb="24">
      <t>ギジュツ</t>
    </rPh>
    <rPh sb="26" eb="28">
      <t>ジモト</t>
    </rPh>
    <rPh sb="29" eb="30">
      <t>ト</t>
    </rPh>
    <rPh sb="32" eb="33">
      <t>サバ</t>
    </rPh>
    <rPh sb="34" eb="36">
      <t>ゲンリョウ</t>
    </rPh>
    <rPh sb="37" eb="39">
      <t>セイゾウ</t>
    </rPh>
    <rPh sb="40" eb="42">
      <t>チョウリ</t>
    </rPh>
    <rPh sb="47" eb="48">
      <t>タ</t>
    </rPh>
    <rPh sb="60" eb="62">
      <t>テガル</t>
    </rPh>
    <rPh sb="66" eb="68">
      <t>ショウヒン</t>
    </rPh>
    <rPh sb="69" eb="71">
      <t>テイキョウ</t>
    </rPh>
    <phoneticPr fontId="4"/>
  </si>
  <si>
    <t>脂ののってくる（11月～1月頃）に水揚げされた脂質15％程度以上の身が厚く引き締まった大型さばのみを使用。</t>
    <rPh sb="0" eb="1">
      <t>アブラ</t>
    </rPh>
    <rPh sb="10" eb="11">
      <t>ガツ</t>
    </rPh>
    <rPh sb="13" eb="14">
      <t>ガツ</t>
    </rPh>
    <rPh sb="14" eb="15">
      <t>ゴロ</t>
    </rPh>
    <rPh sb="17" eb="19">
      <t>ミズア</t>
    </rPh>
    <rPh sb="23" eb="25">
      <t>シシツ</t>
    </rPh>
    <rPh sb="28" eb="30">
      <t>テイド</t>
    </rPh>
    <rPh sb="30" eb="32">
      <t>イジョウ</t>
    </rPh>
    <rPh sb="33" eb="34">
      <t>ミ</t>
    </rPh>
    <rPh sb="35" eb="36">
      <t>アツ</t>
    </rPh>
    <rPh sb="37" eb="38">
      <t>ヒ</t>
    </rPh>
    <rPh sb="39" eb="40">
      <t>シ</t>
    </rPh>
    <rPh sb="43" eb="45">
      <t>オオガタ</t>
    </rPh>
    <rPh sb="50" eb="52">
      <t>シヨウ</t>
    </rPh>
    <phoneticPr fontId="4"/>
  </si>
  <si>
    <t>通常の冷風乾燥よりも低い温度で乾燥させ、寒風干しのような状態を再現。</t>
  </si>
  <si>
    <t>干物の鮮度の良さ・厚みを感じていただくため、全面を透明の包装フイルムにしたうえで、地域色を活かした商品ラベルを採用。トレイは再生紙を活用した防水処理の紙トレイを採用。環境に配慮したものとなっております。</t>
    <rPh sb="0" eb="2">
      <t>ヒモノ</t>
    </rPh>
    <rPh sb="3" eb="5">
      <t>センド</t>
    </rPh>
    <rPh sb="6" eb="7">
      <t>ヨ</t>
    </rPh>
    <rPh sb="9" eb="10">
      <t>アツ</t>
    </rPh>
    <rPh sb="12" eb="13">
      <t>カン</t>
    </rPh>
    <rPh sb="22" eb="24">
      <t>ゼンメン</t>
    </rPh>
    <rPh sb="25" eb="27">
      <t>トウメイ</t>
    </rPh>
    <rPh sb="41" eb="44">
      <t>チイキショク</t>
    </rPh>
    <rPh sb="45" eb="46">
      <t>イ</t>
    </rPh>
    <rPh sb="49" eb="51">
      <t>ショウヒン</t>
    </rPh>
    <rPh sb="55" eb="57">
      <t>サイヨウ</t>
    </rPh>
    <rPh sb="62" eb="65">
      <t>サイセイシ</t>
    </rPh>
    <rPh sb="66" eb="68">
      <t>カツヨウ</t>
    </rPh>
    <rPh sb="70" eb="72">
      <t>ボウスイ</t>
    </rPh>
    <rPh sb="72" eb="74">
      <t>ショリ</t>
    </rPh>
    <rPh sb="75" eb="76">
      <t>カミ</t>
    </rPh>
    <rPh sb="80" eb="82">
      <t>サイヨウ</t>
    </rPh>
    <rPh sb="83" eb="85">
      <t>カンキョウ</t>
    </rPh>
    <rPh sb="86" eb="88">
      <t>ハイリョ</t>
    </rPh>
    <phoneticPr fontId="4"/>
  </si>
  <si>
    <t>地域産業を伝えるため、地元の小学校で干物づくり教室を開催。誰でも働きやすい環境づくりを行い、体の不自由な方や高齢者を積極雇用。</t>
    <rPh sb="0" eb="2">
      <t>チイキ</t>
    </rPh>
    <rPh sb="2" eb="4">
      <t>サンギョウ</t>
    </rPh>
    <rPh sb="5" eb="6">
      <t>ツタ</t>
    </rPh>
    <rPh sb="11" eb="13">
      <t>ジモト</t>
    </rPh>
    <rPh sb="14" eb="17">
      <t>ショウガッコウ</t>
    </rPh>
    <rPh sb="18" eb="20">
      <t>ヒモノ</t>
    </rPh>
    <rPh sb="23" eb="25">
      <t>キョウシツ</t>
    </rPh>
    <rPh sb="26" eb="28">
      <t>カイサイ</t>
    </rPh>
    <rPh sb="29" eb="30">
      <t>ダレ</t>
    </rPh>
    <rPh sb="32" eb="33">
      <t>ハタラ</t>
    </rPh>
    <rPh sb="37" eb="39">
      <t>カンキョウ</t>
    </rPh>
    <rPh sb="43" eb="44">
      <t>オコナ</t>
    </rPh>
    <rPh sb="46" eb="47">
      <t>カラダ</t>
    </rPh>
    <rPh sb="48" eb="51">
      <t>フジユウ</t>
    </rPh>
    <rPh sb="52" eb="53">
      <t>カタ</t>
    </rPh>
    <rPh sb="54" eb="57">
      <t>コウレイシャ</t>
    </rPh>
    <rPh sb="58" eb="60">
      <t>セッキョク</t>
    </rPh>
    <rPh sb="60" eb="62">
      <t>コヨウ</t>
    </rPh>
    <phoneticPr fontId="4"/>
  </si>
  <si>
    <t>焼いてお召し上がりください。表面を炙ると風味が増します。（解凍後、予熱した魚焼きグリルに皮側を下にして中火で５分程度、その後ひっくり返し弱火で３分程度焼く。）</t>
    <rPh sb="0" eb="1">
      <t>ヤ</t>
    </rPh>
    <rPh sb="4" eb="5">
      <t>メ</t>
    </rPh>
    <rPh sb="6" eb="7">
      <t>ア</t>
    </rPh>
    <rPh sb="14" eb="16">
      <t>ヒョウメン</t>
    </rPh>
    <rPh sb="17" eb="18">
      <t>アブ</t>
    </rPh>
    <rPh sb="29" eb="32">
      <t>カイトウゴ</t>
    </rPh>
    <rPh sb="33" eb="35">
      <t>ヨネツ</t>
    </rPh>
    <rPh sb="37" eb="38">
      <t>サカナ</t>
    </rPh>
    <rPh sb="38" eb="39">
      <t>ヤ</t>
    </rPh>
    <rPh sb="44" eb="45">
      <t>カワ</t>
    </rPh>
    <rPh sb="45" eb="46">
      <t>ガワ</t>
    </rPh>
    <rPh sb="47" eb="48">
      <t>シタ</t>
    </rPh>
    <rPh sb="51" eb="53">
      <t>チュウビ</t>
    </rPh>
    <rPh sb="55" eb="56">
      <t>フン</t>
    </rPh>
    <rPh sb="56" eb="58">
      <t>テイド</t>
    </rPh>
    <rPh sb="61" eb="62">
      <t>ゴ</t>
    </rPh>
    <rPh sb="66" eb="67">
      <t>カエ</t>
    </rPh>
    <rPh sb="68" eb="70">
      <t>ヨワビ</t>
    </rPh>
    <rPh sb="72" eb="73">
      <t>フン</t>
    </rPh>
    <rPh sb="73" eb="75">
      <t>テイド</t>
    </rPh>
    <rPh sb="75" eb="76">
      <t>ヤ</t>
    </rPh>
    <phoneticPr fontId="4"/>
  </si>
  <si>
    <t>②フライパン・ガスコンロで焼く</t>
  </si>
  <si>
    <t>（パッケージ画像）</t>
    <phoneticPr fontId="4"/>
  </si>
  <si>
    <t>（盛り付け画像）</t>
    <rPh sb="1" eb="2">
      <t>モ</t>
    </rPh>
    <rPh sb="3" eb="4">
      <t>ツ</t>
    </rPh>
    <rPh sb="5" eb="7">
      <t>ガゾウ</t>
    </rPh>
    <phoneticPr fontId="4"/>
  </si>
  <si>
    <t>販売開始時期</t>
    <rPh sb="0" eb="2">
      <t>カイシ</t>
    </rPh>
    <rPh sb="2" eb="4">
      <t>ジキ</t>
    </rPh>
    <phoneticPr fontId="15"/>
  </si>
  <si>
    <t>販売区分</t>
    <rPh sb="0" eb="4">
      <t>タカタ</t>
    </rPh>
    <phoneticPr fontId="25"/>
  </si>
  <si>
    <t>使用原材料
（一括表示）</t>
    <phoneticPr fontId="25"/>
  </si>
  <si>
    <t>アレルギー表示
（特定８品目）</t>
    <rPh sb="5" eb="7">
      <t>ヒョウジ</t>
    </rPh>
    <rPh sb="12" eb="14">
      <t>ヒンモク</t>
    </rPh>
    <phoneticPr fontId="25"/>
  </si>
  <si>
    <t>主原料（原産地）</t>
    <rPh sb="0" eb="3">
      <t>シュゲンリョウ</t>
    </rPh>
    <rPh sb="4" eb="7">
      <t>ゲンサンチ</t>
    </rPh>
    <phoneticPr fontId="25"/>
  </si>
  <si>
    <t>1個あたり重量</t>
    <phoneticPr fontId="25"/>
  </si>
  <si>
    <t>標準小売価格</t>
  </si>
  <si>
    <t>保存温度帯</t>
    <phoneticPr fontId="4"/>
  </si>
  <si>
    <t>賞味期限</t>
    <phoneticPr fontId="25"/>
  </si>
  <si>
    <t>出品者の受賞歴</t>
    <phoneticPr fontId="4"/>
  </si>
  <si>
    <t>商品特徴・
アピールポイントについて</t>
    <phoneticPr fontId="25"/>
  </si>
  <si>
    <t>官能特性について
（味、食感等）</t>
    <rPh sb="0" eb="4">
      <t>カンノウトクセイ</t>
    </rPh>
    <rPh sb="10" eb="11">
      <t>アジ</t>
    </rPh>
    <rPh sb="12" eb="14">
      <t>ショッカン</t>
    </rPh>
    <rPh sb="14" eb="15">
      <t>トウ</t>
    </rPh>
    <phoneticPr fontId="4"/>
  </si>
  <si>
    <t>着想について
（エピソード、
コンセプト等）</t>
    <rPh sb="0" eb="2">
      <t>チャクソウ</t>
    </rPh>
    <rPh sb="20" eb="21">
      <t>トウ</t>
    </rPh>
    <phoneticPr fontId="4"/>
  </si>
  <si>
    <t>原料について</t>
    <phoneticPr fontId="25"/>
  </si>
  <si>
    <t>生産技術について</t>
    <rPh sb="2" eb="4">
      <t>ギジュツ</t>
    </rPh>
    <phoneticPr fontId="25"/>
  </si>
  <si>
    <t>包装について</t>
    <rPh sb="0" eb="2">
      <t>ホウソウ</t>
    </rPh>
    <phoneticPr fontId="25"/>
  </si>
  <si>
    <t>その他
（地域貢献、CSR、SDGs等の取組）</t>
    <rPh sb="2" eb="3">
      <t>ホカ</t>
    </rPh>
    <rPh sb="5" eb="7">
      <t>チイキ</t>
    </rPh>
    <rPh sb="7" eb="9">
      <t>コウケン</t>
    </rPh>
    <rPh sb="20" eb="22">
      <t>トリクミ</t>
    </rPh>
    <phoneticPr fontId="25"/>
  </si>
  <si>
    <t>出品財総覧（事務局集計用）</t>
    <rPh sb="0" eb="3">
      <t>シュッピンザイ</t>
    </rPh>
    <rPh sb="3" eb="5">
      <t>ソウラン</t>
    </rPh>
    <phoneticPr fontId="4"/>
  </si>
  <si>
    <t>直近１年間の使用数量</t>
    <rPh sb="0" eb="2">
      <t>チョッキン</t>
    </rPh>
    <rPh sb="3" eb="5">
      <t>ネンカン</t>
    </rPh>
    <rPh sb="6" eb="8">
      <t>シヨウ</t>
    </rPh>
    <rPh sb="8" eb="10">
      <t>スウリョウ</t>
    </rPh>
    <phoneticPr fontId="25"/>
  </si>
  <si>
    <t>直近３期分の決算書の提出</t>
    <phoneticPr fontId="4"/>
  </si>
  <si>
    <t>出品者（会社名）</t>
    <rPh sb="4" eb="7">
      <t>カイシャメイ</t>
    </rPh>
    <phoneticPr fontId="4"/>
  </si>
  <si>
    <t>出品者（代表者名）</t>
    <rPh sb="0" eb="3">
      <t>シュッピンシャ</t>
    </rPh>
    <rPh sb="4" eb="7">
      <t>ダイヒョウシャ</t>
    </rPh>
    <rPh sb="7" eb="8">
      <t>メイ</t>
    </rPh>
    <phoneticPr fontId="4"/>
  </si>
  <si>
    <t>出品者（担当者名）</t>
    <rPh sb="4" eb="8">
      <t>タントウシャメイ</t>
    </rPh>
    <phoneticPr fontId="4"/>
  </si>
  <si>
    <t>出品者（〒）</t>
    <rPh sb="0" eb="3">
      <t>シュッピンシャ</t>
    </rPh>
    <phoneticPr fontId="4"/>
  </si>
  <si>
    <t>出品者（住所）</t>
    <rPh sb="0" eb="3">
      <t>シュッピンシャ2</t>
    </rPh>
    <rPh sb="4" eb="6">
      <t>ジュウショ</t>
    </rPh>
    <phoneticPr fontId="4"/>
  </si>
  <si>
    <t>出品者（電話番号）</t>
    <rPh sb="0" eb="3">
      <t>シュッピンシャ2ジュウショ2</t>
    </rPh>
    <phoneticPr fontId="4"/>
  </si>
  <si>
    <t>出品者（メール）</t>
    <rPh sb="0" eb="3">
      <t>シュッピンシャ2ジュウショ22</t>
    </rPh>
    <phoneticPr fontId="4"/>
  </si>
  <si>
    <t>所属先（会社名）</t>
    <phoneticPr fontId="25"/>
  </si>
  <si>
    <t>所属先（担当者名）</t>
    <phoneticPr fontId="25"/>
  </si>
  <si>
    <t>所属先（〒）</t>
    <phoneticPr fontId="25"/>
  </si>
  <si>
    <t>所属先（住所）</t>
    <phoneticPr fontId="25"/>
  </si>
  <si>
    <t>所属先（電話番号）</t>
    <phoneticPr fontId="25"/>
  </si>
  <si>
    <t>所属先（メール）</t>
    <phoneticPr fontId="25"/>
  </si>
  <si>
    <t>一般賞</t>
    <phoneticPr fontId="3"/>
  </si>
  <si>
    <t>アイスランド</t>
    <phoneticPr fontId="3"/>
  </si>
  <si>
    <t>さば文化干し</t>
    <phoneticPr fontId="3"/>
  </si>
  <si>
    <t>会社名①</t>
    <phoneticPr fontId="3"/>
  </si>
  <si>
    <t>出品点数①</t>
    <phoneticPr fontId="3"/>
  </si>
  <si>
    <t>会社名②</t>
    <phoneticPr fontId="3"/>
  </si>
  <si>
    <t>出品点数②</t>
    <phoneticPr fontId="3"/>
  </si>
  <si>
    <t>会社名③</t>
    <phoneticPr fontId="3"/>
  </si>
  <si>
    <t>出品点数③</t>
    <phoneticPr fontId="3"/>
  </si>
  <si>
    <t>会社名④</t>
    <phoneticPr fontId="3"/>
  </si>
  <si>
    <t>出品点数④</t>
    <phoneticPr fontId="3"/>
  </si>
  <si>
    <t>会社名⑤</t>
    <phoneticPr fontId="3"/>
  </si>
  <si>
    <t>出品点数⑤</t>
    <phoneticPr fontId="3"/>
  </si>
  <si>
    <t>（選択してください）</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</si>
</sst>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xmlns:xr9="http://schemas.microsoft.com/office/spreadsheetml/2016/revision9" mc:Ignorable="x14ac x16r2 xr xr9">
  <numFmts count="7">
    <numFmt numFmtId="42" formatCode="_ &quot;¥&quot;* #,##0_ ;_ &quot;¥&quot;* \-#,##0_ ;_ &quot;¥&quot;* &quot;-&quot;_ ;_ @_ "/>
    <numFmt numFmtId="176" formatCode="yyyy&quot;年&quot;m&quot;月&quot;d&quot;日&quot;;@"/>
    <numFmt numFmtId="177" formatCode="&quot;〒&quot;@"/>
    <numFmt numFmtId="178" formatCode="#,##0&quot;品&quot;"/>
    <numFmt numFmtId="179" formatCode="#,##0&quot;円&quot;"/>
    <numFmt numFmtId="180" formatCode="#,##0&quot;円（税込）&quot;"/>
    <numFmt numFmtId="181" formatCode="#,##0&quot;ト&quot;&quot;ン&quot;"/>
  </numFmts>
  <fonts count="29">
    <font>
      <sz val="12"/>
      <color theme="1"/>
      <name val="源ノ明朝 JP SemiBold"/>
      <family val="2"/>
      <charset val="128"/>
    </font>
    <font>
      <sz val="11"/>
      <color theme="1"/>
      <name val="游ゴシック"/>
      <family val="2"/>
      <charset val="128"/>
    </font>
    <font>
      <sz val="12"/>
      <name val="游明朝 Demibold"/>
      <family val="1"/>
      <charset val="128"/>
    </font>
    <font>
      <sz val="6"/>
      <name val="源ノ明朝 JP SemiBold"/>
      <family val="2"/>
      <charset val="128"/>
    </font>
    <font>
      <sz val="6"/>
      <name val="游ゴシック"/>
      <family val="3"/>
      <charset val="128"/>
      <scheme val="minor"/>
    </font>
    <font>
      <sz val="11"/>
      <color theme="1"/>
      <name val="Kiwi Maru Medium"/>
      <family val="2"/>
      <charset val="128"/>
    </font>
    <font>
      <sz val="20"/>
      <name val="游明朝 Demibold"/>
      <family val="1"/>
      <charset val="128"/>
    </font>
    <font>
      <sz val="12"/>
      <color theme="1"/>
      <name val="游明朝 Demibold"/>
      <family val="1"/>
      <charset val="128"/>
    </font>
    <font>
      <sz val="12"/>
      <color rgb="FF7030A0"/>
      <name val="游明朝 Demibold"/>
      <family val="1"/>
      <charset val="128"/>
    </font>
    <font>
      <sz val="11"/>
      <color theme="1"/>
      <name val="游明朝 Demibold"/>
      <family val="1"/>
      <charset val="128"/>
    </font>
    <font>
      <sz val="6"/>
      <name val="Kiwi Maru Medium"/>
      <family val="2"/>
      <charset val="128"/>
    </font>
    <font>
      <sz val="12"/>
      <color theme="9"/>
      <name val="游明朝 Demibold"/>
      <family val="1"/>
      <charset val="128"/>
    </font>
    <font>
      <sz val="12"/>
      <color rgb="FF0070C0"/>
      <name val="游明朝 Demibold"/>
      <family val="1"/>
      <charset val="128"/>
    </font>
    <font>
      <sz val="12"/>
      <color theme="5"/>
      <name val="游明朝 Demibold"/>
      <family val="1"/>
      <charset val="128"/>
    </font>
    <font>
      <sz val="11"/>
      <name val="ＭＳ Ｐゴシック"/>
      <family val="3"/>
      <charset val="128"/>
    </font>
    <font>
      <sz val="6"/>
      <name val="ＭＳ Ｐゴシック"/>
      <family val="3"/>
      <charset val="128"/>
    </font>
    <font>
      <sz val="11"/>
      <color theme="1"/>
      <name val="游ゴシック"/>
      <family val="2"/>
      <scheme val="minor"/>
    </font>
    <font>
      <b/>
      <sz val="11"/>
      <name val="游明朝 Demibold"/>
      <family val="1"/>
      <charset val="128"/>
    </font>
    <font>
      <sz val="12"/>
      <color theme="0" tint="-0.499984740745262"/>
      <name val="游明朝 Demibold"/>
      <family val="1"/>
      <charset val="128"/>
    </font>
    <font>
      <sz val="11"/>
      <color theme="0" tint="-0.499984740745262"/>
      <name val="游明朝 Demibold"/>
      <family val="1"/>
      <charset val="128"/>
    </font>
    <font>
      <sz val="12"/>
      <color theme="0" tint="-0.499984740745262"/>
      <name val="源ノ明朝 JP SemiBold"/>
      <family val="2"/>
      <charset val="128"/>
    </font>
    <font>
      <sz val="11"/>
      <color theme="1"/>
      <name val="游ゴシック"/>
      <family val="2"/>
      <charset val="128"/>
      <scheme val="minor"/>
    </font>
    <font>
      <sz val="14"/>
      <name val="游明朝 Demibold"/>
      <family val="1"/>
      <charset val="128"/>
    </font>
    <font>
      <sz val="10"/>
      <name val="游明朝 Demibold"/>
      <family val="1"/>
      <charset val="128"/>
    </font>
    <font>
      <sz val="8"/>
      <name val="游明朝 Demibold"/>
      <family val="1"/>
      <charset val="128"/>
    </font>
    <font>
      <sz val="6"/>
      <name val="游ゴシック"/>
      <family val="2"/>
      <charset val="128"/>
      <scheme val="minor"/>
    </font>
    <font>
      <u/>
      <sz val="12"/>
      <color rgb="FFCC0000"/>
      <name val="游明朝 Demibold"/>
      <family val="1"/>
      <charset val="128"/>
    </font>
    <font>
      <sz val="10"/>
      <color theme="0"/>
      <name val="游明朝 Demibold"/>
      <family val="1"/>
      <charset val="128"/>
    </font>
    <font>
      <sz val="10"/>
      <color theme="1"/>
      <name val="源ノ明朝 JP SemiBold"/>
      <family val="2"/>
      <charset val="128"/>
    </font>
  </fonts>
  <fills count="6">
    <fill>
      <patternFill patternType="none"/>
    </fill>
    <fill>
      <patternFill patternType="gray125"/>
    </fill>
    <fill>
      <patternFill patternType="solid">
        <fgColor theme="0" tint="-4.9989318521683403E-2"/>
        <bgColor indexed="64"/>
      </patternFill>
    </fill>
    <fill>
      <patternFill patternType="solid">
        <fgColor theme="5" tint="0.79998168889431442"/>
        <bgColor indexed="64"/>
      </patternFill>
    </fill>
    <fill>
      <patternFill patternType="solid">
        <fgColor theme="7" tint="0.79998168889431442"/>
        <bgColor indexed="64"/>
      </patternFill>
    </fill>
    <fill>
      <patternFill patternType="solid">
        <fgColor theme="9" tint="0.79998168889431442"/>
        <bgColor indexed="64"/>
      </patternFill>
    </fill>
  </fills>
  <borders count="21">
    <border>
      <left/>
      <right/>
      <top/>
      <bottom/>
      <diagonal/>
    </border>
    <border>
      <left style="thick">
        <color rgb="FF7030A0"/>
      </left>
      <right/>
      <top/>
      <bottom/>
      <diagonal/>
    </border>
    <border>
      <left/>
      <right/>
      <top/>
      <bottom style="thin">
        <color indexed="64"/>
      </bottom>
      <diagonal/>
    </border>
    <border>
      <left/>
      <right style="thick">
        <color theme="0"/>
      </right>
      <top/>
      <bottom style="thin">
        <color indexed="64"/>
      </bottom>
      <diagonal/>
    </border>
    <border>
      <left style="thick">
        <color theme="0"/>
      </left>
      <right style="thick">
        <color theme="0"/>
      </right>
      <top/>
      <bottom style="thin">
        <color indexed="64"/>
      </bottom>
      <diagonal/>
    </border>
    <border>
      <left style="thick">
        <color theme="9"/>
      </left>
      <right/>
      <top/>
      <bottom/>
      <diagonal/>
    </border>
    <border>
      <left style="thick">
        <color theme="5"/>
      </left>
      <right/>
      <top/>
      <bottom/>
      <diagonal/>
    </border>
    <border>
      <left style="thick">
        <color theme="0"/>
      </left>
      <right/>
      <top/>
      <bottom style="thin">
        <color auto="1"/>
      </bottom>
      <diagonal/>
    </border>
    <border>
      <left style="thick">
        <color rgb="FF0070C0"/>
      </left>
      <right/>
      <top/>
      <bottom/>
      <diagonal/>
    </border>
    <border>
      <left/>
      <right style="thin">
        <color auto="1"/>
      </right>
      <top/>
      <bottom/>
      <diagonal/>
    </border>
    <border>
      <left style="thin">
        <color auto="1"/>
      </left>
      <right style="thin">
        <color auto="1"/>
      </right>
      <top/>
      <bottom/>
      <diagonal/>
    </border>
    <border>
      <left/>
      <right style="thin">
        <color theme="1"/>
      </right>
      <top/>
      <bottom/>
      <diagonal/>
    </border>
    <border>
      <left style="thin">
        <color theme="1"/>
      </left>
      <right/>
      <top/>
      <bottom/>
      <diagonal/>
    </border>
    <border>
      <left/>
      <right/>
      <top style="thin">
        <color indexed="64"/>
      </top>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top/>
      <bottom style="thick">
        <color rgb="FF0070C0"/>
      </bottom>
      <diagonal/>
    </border>
    <border>
      <left style="thick">
        <color theme="6" tint="-0.24994659260841701"/>
      </left>
      <right/>
      <top/>
      <bottom/>
      <diagonal/>
    </border>
    <border>
      <left style="thin">
        <color auto="1"/>
      </left>
      <right/>
      <top/>
      <bottom/>
      <diagonal/>
    </border>
  </borders>
  <cellStyleXfs count="7">
    <xf numFmtId="0" fontId="0" fillId="0" borderId="0">
      <alignment vertical="center"/>
    </xf>
    <xf numFmtId="0" fontId="1" fillId="0" borderId="0">
      <alignment vertical="center"/>
    </xf>
    <xf numFmtId="0" fontId="5" fillId="0" borderId="0">
      <alignment vertical="center"/>
    </xf>
    <xf numFmtId="38" fontId="5" fillId="0" borderId="0" applyFont="0" applyFill="0" applyBorder="0" applyAlignment="0" applyProtection="0">
      <alignment vertical="center"/>
    </xf>
    <xf numFmtId="0" fontId="14" fillId="0" borderId="0"/>
    <xf numFmtId="0" fontId="16" fillId="0" borderId="0"/>
    <xf numFmtId="38" fontId="21" fillId="0" borderId="0" applyFont="0" applyFill="0" applyBorder="0" applyAlignment="0" applyProtection="0">
      <alignment vertical="center"/>
    </xf>
  </cellStyleXfs>
  <cellXfs count="117">
    <xf numFmtId="0" fontId="0" fillId="0" borderId="0" xfId="0">
      <alignment vertical="center"/>
    </xf>
    <xf numFmtId="0" fontId="2" fillId="0" borderId="0" xfId="1" applyFont="1" applyAlignment="1">
      <alignment horizontal="left" vertical="center"/>
    </xf>
    <xf numFmtId="0" fontId="2" fillId="0" borderId="0" xfId="1" applyFont="1" applyAlignment="1">
      <alignment horizontal="center" vertical="center"/>
    </xf>
    <xf numFmtId="0" fontId="2" fillId="0" borderId="0" xfId="1" applyFont="1">
      <alignment vertical="center"/>
    </xf>
    <xf numFmtId="0" fontId="2" fillId="0" borderId="0" xfId="2" applyFont="1">
      <alignment vertical="center"/>
    </xf>
    <xf numFmtId="0" fontId="6" fillId="0" borderId="0" xfId="1" applyFont="1" applyAlignment="1">
      <alignment horizontal="left" vertical="center"/>
    </xf>
    <xf numFmtId="0" fontId="7" fillId="0" borderId="0" xfId="1" applyFont="1" applyAlignment="1">
      <alignment vertical="center" shrinkToFit="1"/>
    </xf>
    <xf numFmtId="0" fontId="7" fillId="0" borderId="0" xfId="1" applyFont="1" applyAlignment="1">
      <alignment horizontal="right" vertical="center" shrinkToFit="1"/>
    </xf>
    <xf numFmtId="0" fontId="7" fillId="0" borderId="0" xfId="2" applyFont="1" applyAlignment="1">
      <alignment vertical="center" shrinkToFit="1"/>
    </xf>
    <xf numFmtId="0" fontId="7" fillId="0" borderId="0" xfId="1" applyFont="1" applyAlignment="1">
      <alignment horizontal="left" vertical="center"/>
    </xf>
    <xf numFmtId="0" fontId="9" fillId="0" borderId="0" xfId="2" applyFont="1" applyAlignment="1">
      <alignment vertical="center" shrinkToFit="1"/>
    </xf>
    <xf numFmtId="0" fontId="7" fillId="0" borderId="0" xfId="1" applyFont="1" applyAlignment="1">
      <alignment horizontal="center" vertical="center" shrinkToFit="1"/>
    </xf>
    <xf numFmtId="0" fontId="7" fillId="0" borderId="2" xfId="1" applyFont="1" applyBorder="1" applyAlignment="1" applyProtection="1">
      <alignment horizontal="left" vertical="center" indent="1" shrinkToFit="1"/>
      <protection locked="0"/>
    </xf>
    <xf numFmtId="0" fontId="9" fillId="0" borderId="0" xfId="2" applyFont="1">
      <alignment vertical="center"/>
    </xf>
    <xf numFmtId="177" fontId="7" fillId="0" borderId="3" xfId="1" applyNumberFormat="1" applyFont="1" applyBorder="1" applyAlignment="1" applyProtection="1">
      <alignment horizontal="left" vertical="center" indent="1" shrinkToFit="1"/>
      <protection locked="0"/>
    </xf>
    <xf numFmtId="0" fontId="7" fillId="0" borderId="4" xfId="1" applyFont="1" applyBorder="1" applyAlignment="1" applyProtection="1">
      <alignment horizontal="left" vertical="center" indent="1" shrinkToFit="1"/>
      <protection locked="0"/>
    </xf>
    <xf numFmtId="0" fontId="2" fillId="0" borderId="2" xfId="2" applyFont="1" applyBorder="1" applyAlignment="1" applyProtection="1">
      <alignment horizontal="left" vertical="center" indent="1" shrinkToFit="1"/>
      <protection locked="0"/>
    </xf>
    <xf numFmtId="0" fontId="2" fillId="0" borderId="6" xfId="1" applyFont="1" applyBorder="1" applyAlignment="1">
      <alignment horizontal="left" vertical="center" indent="1"/>
    </xf>
    <xf numFmtId="0" fontId="6" fillId="0" borderId="6" xfId="1" applyFont="1" applyBorder="1" applyAlignment="1">
      <alignment horizontal="left" vertical="center" indent="1"/>
    </xf>
    <xf numFmtId="0" fontId="13" fillId="0" borderId="0" xfId="1" applyFont="1" applyAlignment="1">
      <alignment horizontal="center" vertical="center" shrinkToFit="1"/>
    </xf>
    <xf numFmtId="0" fontId="7" fillId="0" borderId="0" xfId="2" applyFont="1" applyAlignment="1">
      <alignment horizontal="center" vertical="center" shrinkToFit="1"/>
    </xf>
    <xf numFmtId="0" fontId="7" fillId="0" borderId="0" xfId="1" applyFont="1" applyAlignment="1">
      <alignment horizontal="left" vertical="center" indent="1" shrinkToFit="1"/>
    </xf>
    <xf numFmtId="178" fontId="7" fillId="0" borderId="2" xfId="1" applyNumberFormat="1" applyFont="1" applyBorder="1" applyAlignment="1" applyProtection="1">
      <alignment horizontal="left" vertical="center" indent="1" shrinkToFit="1"/>
      <protection locked="0"/>
    </xf>
    <xf numFmtId="0" fontId="9" fillId="0" borderId="2" xfId="2" applyFont="1" applyBorder="1" applyAlignment="1" applyProtection="1">
      <alignment horizontal="left" vertical="center" indent="1" shrinkToFit="1"/>
      <protection locked="0"/>
    </xf>
    <xf numFmtId="0" fontId="2" fillId="0" borderId="9" xfId="4" applyFont="1" applyBorder="1" applyAlignment="1">
      <alignment horizontal="center" vertical="center" wrapText="1"/>
    </xf>
    <xf numFmtId="0" fontId="2" fillId="0" borderId="10" xfId="4" applyFont="1" applyBorder="1" applyAlignment="1" applyProtection="1">
      <alignment horizontal="center" vertical="center" wrapText="1"/>
      <protection locked="0"/>
    </xf>
    <xf numFmtId="0" fontId="2" fillId="0" borderId="10" xfId="4" applyFont="1" applyBorder="1" applyAlignment="1" applyProtection="1">
      <alignment horizontal="left" vertical="center" wrapText="1"/>
      <protection locked="0"/>
    </xf>
    <xf numFmtId="55" fontId="2" fillId="0" borderId="10" xfId="4" applyNumberFormat="1" applyFont="1" applyBorder="1" applyAlignment="1" applyProtection="1">
      <alignment horizontal="left" vertical="center" wrapText="1"/>
      <protection locked="0"/>
    </xf>
    <xf numFmtId="55" fontId="2" fillId="0" borderId="10" xfId="4" applyNumberFormat="1" applyFont="1" applyBorder="1" applyAlignment="1" applyProtection="1">
      <alignment horizontal="center" vertical="center" wrapText="1"/>
      <protection locked="0"/>
    </xf>
    <xf numFmtId="179" fontId="2" fillId="0" borderId="10" xfId="4" applyNumberFormat="1" applyFont="1" applyBorder="1" applyAlignment="1" applyProtection="1">
      <alignment horizontal="left" vertical="center" wrapText="1"/>
      <protection locked="0"/>
    </xf>
    <xf numFmtId="0" fontId="2" fillId="0" borderId="10" xfId="4" applyFont="1" applyBorder="1" applyAlignment="1">
      <alignment horizontal="left" vertical="center" wrapText="1"/>
    </xf>
    <xf numFmtId="0" fontId="17" fillId="0" borderId="0" xfId="0" applyFont="1" applyAlignment="1" applyProtection="1">
      <alignment horizontal="center" vertical="center"/>
      <protection locked="0"/>
    </xf>
    <xf numFmtId="0" fontId="18" fillId="0" borderId="10" xfId="0" applyFont="1" applyBorder="1" applyAlignment="1">
      <alignment horizontal="center" vertical="center"/>
    </xf>
    <xf numFmtId="0" fontId="19" fillId="0" borderId="10" xfId="0" applyFont="1" applyBorder="1" applyAlignment="1">
      <alignment horizontal="center" vertical="center"/>
    </xf>
    <xf numFmtId="55" fontId="18" fillId="0" borderId="10" xfId="4" applyNumberFormat="1" applyFont="1" applyBorder="1" applyAlignment="1">
      <alignment horizontal="left" vertical="center" wrapText="1"/>
    </xf>
    <xf numFmtId="55" fontId="18" fillId="0" borderId="10" xfId="4" applyNumberFormat="1" applyFont="1" applyBorder="1" applyAlignment="1">
      <alignment horizontal="center" vertical="center" wrapText="1"/>
    </xf>
    <xf numFmtId="0" fontId="2" fillId="0" borderId="19" xfId="1" applyFont="1" applyBorder="1" applyAlignment="1">
      <alignment horizontal="left" vertical="center" indent="1"/>
    </xf>
    <xf numFmtId="0" fontId="2" fillId="0" borderId="0" xfId="2" applyFont="1" applyAlignment="1">
      <alignment horizontal="left" vertical="center"/>
    </xf>
    <xf numFmtId="0" fontId="6" fillId="0" borderId="19" xfId="1" applyFont="1" applyBorder="1" applyAlignment="1">
      <alignment horizontal="left" vertical="center" indent="1"/>
    </xf>
    <xf numFmtId="0" fontId="26" fillId="0" borderId="0" xfId="1" applyFont="1" applyAlignment="1">
      <alignment horizontal="left" vertical="center"/>
    </xf>
    <xf numFmtId="0" fontId="2" fillId="3" borderId="0" xfId="4" applyFont="1" applyFill="1" applyAlignment="1">
      <alignment horizontal="left" vertical="center" wrapText="1"/>
    </xf>
    <xf numFmtId="0" fontId="2" fillId="0" borderId="0" xfId="4" applyFont="1" applyAlignment="1">
      <alignment horizontal="center" vertical="center" wrapText="1"/>
    </xf>
    <xf numFmtId="42" fontId="18" fillId="0" borderId="10" xfId="4" applyNumberFormat="1" applyFont="1" applyBorder="1" applyAlignment="1">
      <alignment horizontal="left" vertical="center" wrapText="1"/>
    </xf>
    <xf numFmtId="179" fontId="18" fillId="0" borderId="10" xfId="4" applyNumberFormat="1" applyFont="1" applyBorder="1" applyAlignment="1">
      <alignment horizontal="left" vertical="center" wrapText="1"/>
    </xf>
    <xf numFmtId="0" fontId="2" fillId="0" borderId="1" xfId="1" applyFont="1" applyBorder="1" applyAlignment="1">
      <alignment horizontal="left" vertical="center" indent="1"/>
    </xf>
    <xf numFmtId="0" fontId="6" fillId="0" borderId="1" xfId="1" applyFont="1" applyBorder="1" applyAlignment="1">
      <alignment horizontal="left" vertical="center" indent="1"/>
    </xf>
    <xf numFmtId="0" fontId="8" fillId="0" borderId="0" xfId="1" applyFont="1" applyAlignment="1">
      <alignment horizontal="center" vertical="center" shrinkToFit="1"/>
    </xf>
    <xf numFmtId="0" fontId="7" fillId="0" borderId="0" xfId="1" applyFont="1" applyAlignment="1">
      <alignment horizontal="distributed" vertical="center" indent="1" shrinkToFit="1"/>
    </xf>
    <xf numFmtId="0" fontId="2" fillId="0" borderId="8" xfId="1" applyFont="1" applyBorder="1" applyAlignment="1">
      <alignment horizontal="left" vertical="center" indent="1"/>
    </xf>
    <xf numFmtId="0" fontId="6" fillId="0" borderId="8" xfId="1" applyFont="1" applyBorder="1" applyAlignment="1">
      <alignment horizontal="left" vertical="center" indent="1"/>
    </xf>
    <xf numFmtId="0" fontId="6" fillId="0" borderId="0" xfId="1" applyFont="1" applyAlignment="1">
      <alignment horizontal="left" vertical="center" indent="1"/>
    </xf>
    <xf numFmtId="0" fontId="18" fillId="0" borderId="9" xfId="4" applyFont="1" applyBorder="1" applyAlignment="1">
      <alignment horizontal="center" vertical="center" wrapText="1"/>
    </xf>
    <xf numFmtId="0" fontId="18" fillId="0" borderId="10" xfId="4" applyFont="1" applyBorder="1" applyAlignment="1">
      <alignment horizontal="center" vertical="center" wrapText="1"/>
    </xf>
    <xf numFmtId="0" fontId="18" fillId="0" borderId="10" xfId="4" applyFont="1" applyBorder="1" applyAlignment="1">
      <alignment horizontal="left" vertical="center" wrapText="1"/>
    </xf>
    <xf numFmtId="0" fontId="20" fillId="0" borderId="0" xfId="0" applyFont="1">
      <alignment vertical="center"/>
    </xf>
    <xf numFmtId="0" fontId="18" fillId="0" borderId="10" xfId="0" applyFont="1" applyBorder="1" applyAlignment="1" applyProtection="1">
      <alignment horizontal="center" vertical="center"/>
      <protection locked="0"/>
    </xf>
    <xf numFmtId="0" fontId="19" fillId="0" borderId="10" xfId="0" applyFont="1" applyBorder="1" applyAlignment="1" applyProtection="1">
      <alignment horizontal="center" vertical="center"/>
      <protection locked="0"/>
    </xf>
    <xf numFmtId="0" fontId="2" fillId="0" borderId="9" xfId="4" applyFont="1" applyBorder="1" applyAlignment="1" applyProtection="1">
      <alignment horizontal="center" vertical="center" wrapText="1"/>
      <protection locked="0"/>
    </xf>
    <xf numFmtId="0" fontId="23" fillId="0" borderId="0" xfId="5" applyFont="1" applyAlignment="1">
      <alignment horizontal="center" vertical="center" shrinkToFit="1"/>
    </xf>
    <xf numFmtId="0" fontId="24" fillId="2" borderId="13" xfId="5" applyFont="1" applyFill="1" applyBorder="1" applyAlignment="1">
      <alignment horizontal="center" vertical="center" shrinkToFit="1"/>
    </xf>
    <xf numFmtId="55" fontId="23" fillId="0" borderId="13" xfId="4" applyNumberFormat="1" applyFont="1" applyBorder="1" applyAlignment="1">
      <alignment horizontal="left" vertical="center" indent="1" shrinkToFit="1"/>
    </xf>
    <xf numFmtId="0" fontId="24" fillId="2" borderId="14" xfId="5" applyFont="1" applyFill="1" applyBorder="1" applyAlignment="1">
      <alignment horizontal="center" vertical="center" wrapText="1" shrinkToFit="1"/>
    </xf>
    <xf numFmtId="0" fontId="24" fillId="2" borderId="14" xfId="5" applyFont="1" applyFill="1" applyBorder="1" applyAlignment="1">
      <alignment horizontal="center" vertical="center" shrinkToFit="1"/>
    </xf>
    <xf numFmtId="0" fontId="24" fillId="2" borderId="0" xfId="5" applyFont="1" applyFill="1" applyAlignment="1">
      <alignment horizontal="center" vertical="center" shrinkToFit="1"/>
    </xf>
    <xf numFmtId="0" fontId="24" fillId="0" borderId="0" xfId="5" applyFont="1" applyAlignment="1">
      <alignment horizontal="distributed" vertical="center" wrapText="1" indent="1" shrinkToFit="1"/>
    </xf>
    <xf numFmtId="0" fontId="23" fillId="0" borderId="0" xfId="4" applyFont="1" applyAlignment="1">
      <alignment horizontal="left" vertical="center" indent="1" shrinkToFit="1"/>
    </xf>
    <xf numFmtId="0" fontId="23" fillId="0" borderId="0" xfId="5" applyFont="1" applyAlignment="1">
      <alignment vertical="center" shrinkToFit="1"/>
    </xf>
    <xf numFmtId="0" fontId="24" fillId="2" borderId="13" xfId="5" applyFont="1" applyFill="1" applyBorder="1" applyAlignment="1">
      <alignment horizontal="center" vertical="center" wrapText="1" shrinkToFit="1"/>
    </xf>
    <xf numFmtId="0" fontId="2" fillId="0" borderId="5" xfId="2" applyFont="1" applyBorder="1" applyAlignment="1">
      <alignment horizontal="left" vertical="center" indent="1"/>
    </xf>
    <xf numFmtId="0" fontId="7" fillId="0" borderId="0" xfId="2" applyFont="1" applyAlignment="1">
      <alignment horizontal="center" vertical="center"/>
    </xf>
    <xf numFmtId="0" fontId="7" fillId="0" borderId="0" xfId="2" applyFont="1">
      <alignment vertical="center"/>
    </xf>
    <xf numFmtId="0" fontId="6" fillId="0" borderId="5" xfId="2" applyFont="1" applyBorder="1" applyAlignment="1">
      <alignment horizontal="left" vertical="center" indent="1"/>
    </xf>
    <xf numFmtId="0" fontId="7" fillId="0" borderId="0" xfId="2" applyFont="1" applyAlignment="1">
      <alignment horizontal="left" vertical="center"/>
    </xf>
    <xf numFmtId="0" fontId="11" fillId="0" borderId="0" xfId="1" applyFont="1" applyAlignment="1">
      <alignment horizontal="center" vertical="center" shrinkToFit="1"/>
    </xf>
    <xf numFmtId="0" fontId="12" fillId="0" borderId="0" xfId="2" applyFont="1" applyAlignment="1">
      <alignment horizontal="center" vertical="center"/>
    </xf>
    <xf numFmtId="0" fontId="7" fillId="0" borderId="0" xfId="2" applyFont="1" applyAlignment="1">
      <alignment horizontal="left" vertical="center" indent="1"/>
    </xf>
    <xf numFmtId="0" fontId="2" fillId="0" borderId="0" xfId="2" applyFont="1" applyAlignment="1">
      <alignment horizontal="center" vertical="center"/>
    </xf>
    <xf numFmtId="0" fontId="2" fillId="0" borderId="10" xfId="0" applyFont="1" applyBorder="1" applyAlignment="1" applyProtection="1">
      <alignment horizontal="center" vertical="center"/>
      <protection locked="0"/>
    </xf>
    <xf numFmtId="0" fontId="27" fillId="0" borderId="9" xfId="4" applyFont="1" applyBorder="1" applyAlignment="1">
      <alignment horizontal="center" vertical="center" shrinkToFit="1"/>
    </xf>
    <xf numFmtId="0" fontId="27" fillId="0" borderId="10" xfId="4" applyFont="1" applyBorder="1" applyAlignment="1">
      <alignment horizontal="center" vertical="center" shrinkToFit="1"/>
    </xf>
    <xf numFmtId="0" fontId="23" fillId="3" borderId="10" xfId="4" applyFont="1" applyFill="1" applyBorder="1" applyAlignment="1">
      <alignment horizontal="center" vertical="center" shrinkToFit="1"/>
    </xf>
    <xf numFmtId="0" fontId="27" fillId="0" borderId="0" xfId="4" applyFont="1" applyAlignment="1">
      <alignment horizontal="center" vertical="center" wrapText="1"/>
    </xf>
    <xf numFmtId="0" fontId="28" fillId="0" borderId="0" xfId="0" applyFont="1">
      <alignment vertical="center"/>
    </xf>
    <xf numFmtId="0" fontId="23" fillId="5" borderId="10" xfId="4" applyFont="1" applyFill="1" applyBorder="1" applyAlignment="1">
      <alignment horizontal="center" vertical="center" shrinkToFit="1"/>
    </xf>
    <xf numFmtId="181" fontId="2" fillId="5" borderId="0" xfId="4" applyNumberFormat="1" applyFont="1" applyFill="1" applyAlignment="1">
      <alignment horizontal="left" vertical="center" wrapText="1"/>
    </xf>
    <xf numFmtId="0" fontId="23" fillId="4" borderId="10" xfId="4" applyFont="1" applyFill="1" applyBorder="1" applyAlignment="1">
      <alignment horizontal="center" vertical="center" shrinkToFit="1"/>
    </xf>
    <xf numFmtId="0" fontId="2" fillId="4" borderId="0" xfId="4" applyFont="1" applyFill="1" applyAlignment="1">
      <alignment horizontal="left" vertical="center" wrapText="1"/>
    </xf>
    <xf numFmtId="0" fontId="2" fillId="3" borderId="9" xfId="4" applyFont="1" applyFill="1" applyBorder="1" applyAlignment="1">
      <alignment horizontal="left" vertical="center" wrapText="1"/>
    </xf>
    <xf numFmtId="0" fontId="23" fillId="3" borderId="20" xfId="4" applyFont="1" applyFill="1" applyBorder="1" applyAlignment="1">
      <alignment horizontal="center" vertical="center" shrinkToFit="1"/>
    </xf>
    <xf numFmtId="0" fontId="2" fillId="3" borderId="10" xfId="4" applyFont="1" applyFill="1" applyBorder="1" applyAlignment="1" applyProtection="1">
      <alignment horizontal="left" vertical="center" wrapText="1"/>
      <protection locked="0"/>
    </xf>
    <xf numFmtId="0" fontId="2" fillId="3" borderId="0" xfId="4" applyFont="1" applyFill="1" applyAlignment="1" applyProtection="1">
      <alignment horizontal="left" vertical="center" wrapText="1"/>
      <protection locked="0"/>
    </xf>
    <xf numFmtId="0" fontId="23" fillId="3" borderId="9" xfId="4" applyFont="1" applyFill="1" applyBorder="1" applyAlignment="1">
      <alignment horizontal="center" vertical="center" shrinkToFit="1"/>
    </xf>
    <xf numFmtId="0" fontId="7" fillId="0" borderId="2" xfId="1" applyFont="1" applyBorder="1" applyAlignment="1" applyProtection="1">
      <alignment horizontal="left" vertical="center" indent="1" shrinkToFit="1"/>
      <protection locked="0"/>
    </xf>
    <xf numFmtId="176" fontId="7" fillId="0" borderId="2" xfId="1" applyNumberFormat="1" applyFont="1" applyBorder="1" applyAlignment="1" applyProtection="1">
      <alignment horizontal="left" vertical="center" indent="1" shrinkToFit="1"/>
      <protection locked="0"/>
    </xf>
    <xf numFmtId="0" fontId="23" fillId="0" borderId="14" xfId="4" applyFont="1" applyBorder="1" applyAlignment="1">
      <alignment horizontal="left" vertical="center" wrapText="1" indent="1"/>
    </xf>
    <xf numFmtId="38" fontId="23" fillId="0" borderId="14" xfId="6" applyFont="1" applyFill="1" applyBorder="1" applyAlignment="1" applyProtection="1">
      <alignment horizontal="left" vertical="center" indent="1" shrinkToFit="1"/>
    </xf>
    <xf numFmtId="0" fontId="23" fillId="0" borderId="15" xfId="4" applyFont="1" applyBorder="1" applyAlignment="1">
      <alignment horizontal="left" vertical="center" wrapText="1" indent="1"/>
    </xf>
    <xf numFmtId="0" fontId="23" fillId="0" borderId="16" xfId="4" applyFont="1" applyBorder="1" applyAlignment="1">
      <alignment horizontal="left" vertical="center" wrapText="1" indent="1"/>
    </xf>
    <xf numFmtId="0" fontId="23" fillId="0" borderId="17" xfId="4" applyFont="1" applyBorder="1" applyAlignment="1">
      <alignment horizontal="left" vertical="center" wrapText="1" indent="1"/>
    </xf>
    <xf numFmtId="0" fontId="23" fillId="0" borderId="14" xfId="4" applyFont="1" applyBorder="1" applyAlignment="1">
      <alignment horizontal="left" vertical="center" wrapText="1" indent="1" shrinkToFit="1"/>
    </xf>
    <xf numFmtId="0" fontId="23" fillId="0" borderId="14" xfId="4" applyFont="1" applyBorder="1" applyAlignment="1">
      <alignment horizontal="left" vertical="center" indent="1" shrinkToFit="1"/>
    </xf>
    <xf numFmtId="180" fontId="23" fillId="0" borderId="14" xfId="6" applyNumberFormat="1" applyFont="1" applyFill="1" applyBorder="1" applyAlignment="1" applyProtection="1">
      <alignment horizontal="left" vertical="center" indent="1" shrinkToFit="1"/>
    </xf>
    <xf numFmtId="179" fontId="23" fillId="0" borderId="14" xfId="6" applyNumberFormat="1" applyFont="1" applyFill="1" applyBorder="1" applyAlignment="1" applyProtection="1">
      <alignment horizontal="left" vertical="center" indent="1" shrinkToFit="1"/>
    </xf>
    <xf numFmtId="176" fontId="23" fillId="0" borderId="14" xfId="4" applyNumberFormat="1" applyFont="1" applyBorder="1" applyAlignment="1">
      <alignment horizontal="left" vertical="center" wrapText="1" indent="1" shrinkToFit="1"/>
    </xf>
    <xf numFmtId="0" fontId="24" fillId="0" borderId="0" xfId="5" applyFont="1" applyAlignment="1">
      <alignment horizontal="center" vertical="top" shrinkToFit="1"/>
    </xf>
    <xf numFmtId="0" fontId="22" fillId="0" borderId="18" xfId="5" applyFont="1" applyBorder="1" applyAlignment="1" applyProtection="1">
      <alignment horizontal="left" vertical="center" indent="1" shrinkToFit="1"/>
      <protection locked="0"/>
    </xf>
    <xf numFmtId="0" fontId="22" fillId="0" borderId="18" xfId="4" applyFont="1" applyBorder="1" applyAlignment="1">
      <alignment horizontal="left" vertical="center" shrinkToFit="1"/>
    </xf>
    <xf numFmtId="0" fontId="23" fillId="0" borderId="18" xfId="4" applyFont="1" applyBorder="1" applyAlignment="1">
      <alignment horizontal="left" vertical="center" shrinkToFit="1"/>
    </xf>
    <xf numFmtId="0" fontId="23" fillId="0" borderId="0" xfId="5" applyFont="1" applyAlignment="1">
      <alignment horizontal="center" vertical="center" shrinkToFit="1"/>
    </xf>
    <xf numFmtId="0" fontId="23" fillId="0" borderId="11" xfId="5" applyFont="1" applyBorder="1" applyAlignment="1">
      <alignment horizontal="center" vertical="center" shrinkToFit="1"/>
    </xf>
    <xf numFmtId="0" fontId="23" fillId="0" borderId="12" xfId="5" applyFont="1" applyBorder="1" applyAlignment="1">
      <alignment horizontal="center" vertical="center" shrinkToFit="1"/>
    </xf>
    <xf numFmtId="0" fontId="7" fillId="0" borderId="2" xfId="2" applyFont="1" applyBorder="1" applyAlignment="1" applyProtection="1">
      <alignment horizontal="left" vertical="center" indent="1" shrinkToFit="1"/>
      <protection locked="0"/>
    </xf>
    <xf numFmtId="0" fontId="2" fillId="0" borderId="2" xfId="2" applyFont="1" applyBorder="1" applyAlignment="1" applyProtection="1">
      <alignment horizontal="left" vertical="center" indent="1" shrinkToFit="1"/>
      <protection locked="0"/>
    </xf>
    <xf numFmtId="38" fontId="2" fillId="0" borderId="2" xfId="3" applyFont="1" applyFill="1" applyBorder="1" applyAlignment="1" applyProtection="1">
      <alignment horizontal="left" vertical="center" indent="1" shrinkToFit="1"/>
      <protection locked="0"/>
    </xf>
    <xf numFmtId="177" fontId="7" fillId="0" borderId="2" xfId="1" applyNumberFormat="1" applyFont="1" applyBorder="1" applyAlignment="1" applyProtection="1">
      <alignment horizontal="left" vertical="center" shrinkToFit="1"/>
      <protection locked="0"/>
    </xf>
    <xf numFmtId="177" fontId="7" fillId="0" borderId="3" xfId="1" applyNumberFormat="1" applyFont="1" applyBorder="1" applyAlignment="1" applyProtection="1">
      <alignment horizontal="left" vertical="center" shrinkToFit="1"/>
      <protection locked="0"/>
    </xf>
    <xf numFmtId="0" fontId="7" fillId="0" borderId="7" xfId="1" applyFont="1" applyBorder="1" applyAlignment="1" applyProtection="1">
      <alignment horizontal="left" vertical="center" indent="1" shrinkToFit="1"/>
      <protection locked="0"/>
    </xf>
  </cellXfs>
  <cellStyles count="7">
    <cellStyle name="桁区切り 2" xfId="6" xr:uid="{8F08B59C-8EAC-4F33-98C6-09A616D6D121}"/>
    <cellStyle name="桁区切り 3" xfId="3" xr:uid="{F922BB59-9490-45F0-BBC2-C08F7D65F36C}"/>
    <cellStyle name="標準" xfId="0" builtinId="0"/>
    <cellStyle name="標準 2" xfId="5" xr:uid="{4AE06551-D461-4900-AE3E-430BE589EB90}"/>
    <cellStyle name="標準 2 2" xfId="4" xr:uid="{660DD3E5-E662-4EE2-8099-8C222F166747}"/>
    <cellStyle name="標準 2 4" xfId="2" xr:uid="{B04C5EDD-D13C-42B2-9082-59BDED85A2BB}"/>
    <cellStyle name="標準 3" xfId="1" xr:uid="{9AC916D6-279E-4D38-BAEE-448B192B8A64}"/>
  </cellStyles>
  <dxfs count="112">
    <dxf>
      <font>
        <b/>
        <i val="0"/>
        <color rgb="FFCC0000"/>
      </font>
      <fill>
        <patternFill>
          <bgColor theme="7" tint="0.79998168889431442"/>
        </patternFill>
      </fill>
    </dxf>
    <dxf>
      <font>
        <b/>
        <i val="0"/>
        <color rgb="FFCC0000"/>
      </font>
      <fill>
        <patternFill>
          <bgColor theme="7" tint="0.79998168889431442"/>
        </patternFill>
      </fill>
    </dxf>
    <dxf>
      <font>
        <b/>
        <i val="0"/>
        <color rgb="FFCC0000"/>
      </font>
      <fill>
        <patternFill>
          <bgColor theme="7" tint="0.79998168889431442"/>
        </patternFill>
      </fill>
    </dxf>
    <dxf>
      <font>
        <b/>
        <i val="0"/>
        <color rgb="FFCC0000"/>
      </font>
      <fill>
        <patternFill>
          <bgColor theme="7" tint="0.79998168889431442"/>
        </patternFill>
      </fill>
    </dxf>
    <dxf>
      <font>
        <b/>
        <i val="0"/>
        <color rgb="FFCC0000"/>
      </font>
      <fill>
        <patternFill>
          <bgColor theme="7" tint="0.79998168889431442"/>
        </patternFill>
      </fill>
    </dxf>
    <dxf>
      <font>
        <b/>
        <i val="0"/>
        <color rgb="FFCC0000"/>
      </font>
      <fill>
        <patternFill>
          <bgColor theme="7" tint="0.79998168889431442"/>
        </patternFill>
      </fill>
    </dxf>
    <dxf>
      <font>
        <color auto="1"/>
      </font>
      <fill>
        <patternFill>
          <bgColor rgb="FFFFFFCC"/>
        </patternFill>
      </fill>
    </dxf>
    <dxf>
      <font>
        <color rgb="FFCC0000"/>
      </font>
      <fill>
        <patternFill>
          <bgColor rgb="FFFFFFCC"/>
        </patternFill>
      </fill>
    </dxf>
    <dxf>
      <font>
        <color auto="1"/>
      </font>
      <fill>
        <patternFill>
          <bgColor rgb="FFFFFFCC"/>
        </patternFill>
      </fill>
    </dxf>
    <dxf>
      <font>
        <color rgb="FFCC0000"/>
      </font>
      <fill>
        <patternFill>
          <bgColor rgb="FFFFFFCC"/>
        </patternFill>
      </fill>
    </dxf>
    <dxf>
      <font>
        <b/>
        <i val="0"/>
        <color rgb="FFCC0000"/>
      </font>
      <fill>
        <patternFill>
          <bgColor rgb="FFFFFFCC"/>
        </patternFill>
      </fill>
    </dxf>
    <dxf>
      <font>
        <b/>
        <i val="0"/>
        <color rgb="FFCC0000"/>
      </font>
      <fill>
        <patternFill>
          <bgColor rgb="FFFFFFCC"/>
        </patternFill>
      </fill>
    </dxf>
    <dxf>
      <font>
        <color auto="1"/>
      </font>
      <fill>
        <patternFill>
          <bgColor rgb="FFFFFFCC"/>
        </patternFill>
      </fill>
    </dxf>
    <dxf>
      <font>
        <color rgb="FFCC0000"/>
      </font>
      <fill>
        <patternFill>
          <bgColor rgb="FFFFFFCC"/>
        </patternFill>
      </fill>
    </dxf>
    <dxf>
      <font>
        <b val="0"/>
        <i val="0"/>
        <strike val="0"/>
        <condense val="0"/>
        <extend val="0"/>
        <outline val="0"/>
        <shadow val="0"/>
        <u val="none"/>
        <vertAlign val="baseline"/>
        <sz val="12"/>
        <color auto="1"/>
        <name val="游明朝 Demibold"/>
        <family val="1"/>
        <charset val="128"/>
        <scheme val="none"/>
      </font>
      <numFmt numFmtId="0" formatCode="General"/>
      <fill>
        <patternFill patternType="none">
          <fgColor indexed="64"/>
          <bgColor auto="1"/>
        </patternFill>
      </fill>
      <alignment horizontal="left" vertical="center" textRotation="0" wrapText="1" indent="0" justifyLastLine="0" shrinkToFit="0" readingOrder="0"/>
      <border diagonalUp="0" diagonalDown="0">
        <left style="thin">
          <color auto="1"/>
        </left>
        <right style="thin">
          <color auto="1"/>
        </right>
        <top/>
        <bottom/>
      </border>
      <protection locked="0" hidden="0"/>
    </dxf>
    <dxf>
      <font>
        <b val="0"/>
        <i val="0"/>
        <strike val="0"/>
        <condense val="0"/>
        <extend val="0"/>
        <outline val="0"/>
        <shadow val="0"/>
        <u val="none"/>
        <vertAlign val="baseline"/>
        <sz val="12"/>
        <color auto="1"/>
        <name val="游明朝 Demibold"/>
        <family val="1"/>
        <charset val="128"/>
        <scheme val="none"/>
      </font>
      <fill>
        <patternFill patternType="none">
          <fgColor indexed="64"/>
          <bgColor auto="1"/>
        </patternFill>
      </fill>
      <alignment horizontal="left" vertical="center" textRotation="0" wrapText="1" indent="0" justifyLastLine="0" shrinkToFit="0" readingOrder="0"/>
      <border diagonalUp="0" diagonalDown="0">
        <left style="thin">
          <color auto="1"/>
        </left>
        <right style="thin">
          <color auto="1"/>
        </right>
        <top/>
        <bottom/>
      </border>
      <protection locked="0" hidden="0"/>
    </dxf>
    <dxf>
      <font>
        <b val="0"/>
        <i val="0"/>
        <strike val="0"/>
        <condense val="0"/>
        <extend val="0"/>
        <outline val="0"/>
        <shadow val="0"/>
        <u val="none"/>
        <vertAlign val="baseline"/>
        <sz val="12"/>
        <color auto="1"/>
        <name val="游明朝 Demibold"/>
        <family val="1"/>
        <charset val="128"/>
        <scheme val="none"/>
      </font>
      <fill>
        <patternFill patternType="none">
          <fgColor indexed="64"/>
          <bgColor auto="1"/>
        </patternFill>
      </fill>
      <alignment horizontal="left" vertical="center" textRotation="0" wrapText="1" indent="0" justifyLastLine="0" shrinkToFit="0" readingOrder="0"/>
      <border diagonalUp="0" diagonalDown="0">
        <left style="thin">
          <color auto="1"/>
        </left>
        <right style="thin">
          <color auto="1"/>
        </right>
        <top/>
        <bottom/>
      </border>
      <protection locked="0" hidden="0"/>
    </dxf>
    <dxf>
      <font>
        <b val="0"/>
        <i val="0"/>
        <strike val="0"/>
        <condense val="0"/>
        <extend val="0"/>
        <outline val="0"/>
        <shadow val="0"/>
        <u val="none"/>
        <vertAlign val="baseline"/>
        <sz val="12"/>
        <color auto="1"/>
        <name val="游明朝 Demibold"/>
        <family val="1"/>
        <charset val="128"/>
        <scheme val="none"/>
      </font>
      <fill>
        <patternFill patternType="none">
          <fgColor indexed="64"/>
          <bgColor auto="1"/>
        </patternFill>
      </fill>
      <alignment horizontal="left" vertical="center" textRotation="0" wrapText="1" indent="0" justifyLastLine="0" shrinkToFit="0" readingOrder="0"/>
      <border diagonalUp="0" diagonalDown="0">
        <left style="thin">
          <color auto="1"/>
        </left>
        <right style="thin">
          <color auto="1"/>
        </right>
        <top/>
        <bottom/>
      </border>
      <protection locked="0" hidden="0"/>
    </dxf>
    <dxf>
      <font>
        <b val="0"/>
        <i val="0"/>
        <strike val="0"/>
        <condense val="0"/>
        <extend val="0"/>
        <outline val="0"/>
        <shadow val="0"/>
        <u val="none"/>
        <vertAlign val="baseline"/>
        <sz val="12"/>
        <color auto="1"/>
        <name val="游明朝 Demibold"/>
        <family val="1"/>
        <charset val="128"/>
        <scheme val="none"/>
      </font>
      <fill>
        <patternFill patternType="none">
          <fgColor indexed="64"/>
          <bgColor auto="1"/>
        </patternFill>
      </fill>
      <alignment horizontal="left" vertical="center" textRotation="0" wrapText="1" indent="0" justifyLastLine="0" shrinkToFit="0" readingOrder="0"/>
      <border diagonalUp="0" diagonalDown="0">
        <left style="thin">
          <color auto="1"/>
        </left>
        <right style="thin">
          <color auto="1"/>
        </right>
        <top/>
        <bottom/>
      </border>
      <protection locked="0" hidden="0"/>
    </dxf>
    <dxf>
      <font>
        <b val="0"/>
        <i val="0"/>
        <strike val="0"/>
        <condense val="0"/>
        <extend val="0"/>
        <outline val="0"/>
        <shadow val="0"/>
        <u val="none"/>
        <vertAlign val="baseline"/>
        <sz val="12"/>
        <color auto="1"/>
        <name val="游明朝 Demibold"/>
        <family val="1"/>
        <charset val="128"/>
        <scheme val="none"/>
      </font>
      <fill>
        <patternFill patternType="none">
          <fgColor indexed="64"/>
          <bgColor auto="1"/>
        </patternFill>
      </fill>
      <alignment horizontal="left" vertical="center" textRotation="0" wrapText="1" indent="0" justifyLastLine="0" shrinkToFit="0" readingOrder="0"/>
      <border diagonalUp="0" diagonalDown="0">
        <left style="thin">
          <color auto="1"/>
        </left>
        <right style="thin">
          <color auto="1"/>
        </right>
        <top/>
        <bottom/>
      </border>
      <protection locked="0" hidden="0"/>
    </dxf>
    <dxf>
      <font>
        <b val="0"/>
        <i val="0"/>
        <strike val="0"/>
        <condense val="0"/>
        <extend val="0"/>
        <outline val="0"/>
        <shadow val="0"/>
        <u val="none"/>
        <vertAlign val="baseline"/>
        <sz val="12"/>
        <color auto="1"/>
        <name val="游明朝 Demibold"/>
        <family val="1"/>
        <charset val="128"/>
        <scheme val="none"/>
      </font>
      <fill>
        <patternFill patternType="none">
          <fgColor indexed="64"/>
          <bgColor auto="1"/>
        </patternFill>
      </fill>
      <alignment horizontal="left" vertical="center" textRotation="0" wrapText="1" indent="0" justifyLastLine="0" shrinkToFit="0" readingOrder="0"/>
      <border diagonalUp="0" diagonalDown="0">
        <left style="thin">
          <color auto="1"/>
        </left>
        <right style="thin">
          <color auto="1"/>
        </right>
        <top/>
        <bottom/>
      </border>
      <protection locked="0" hidden="0"/>
    </dxf>
    <dxf>
      <font>
        <b val="0"/>
        <i val="0"/>
        <strike val="0"/>
        <condense val="0"/>
        <extend val="0"/>
        <outline val="0"/>
        <shadow val="0"/>
        <u val="none"/>
        <vertAlign val="baseline"/>
        <sz val="12"/>
        <color auto="1"/>
        <name val="游明朝 Demibold"/>
        <family val="1"/>
        <charset val="128"/>
        <scheme val="none"/>
      </font>
      <fill>
        <patternFill patternType="none">
          <fgColor indexed="64"/>
          <bgColor auto="1"/>
        </patternFill>
      </fill>
      <alignment horizontal="left" vertical="center" textRotation="0" wrapText="1" indent="0" justifyLastLine="0" shrinkToFit="0" readingOrder="0"/>
      <border diagonalUp="0" diagonalDown="0">
        <left style="thin">
          <color auto="1"/>
        </left>
        <right style="thin">
          <color auto="1"/>
        </right>
        <top/>
        <bottom/>
      </border>
      <protection locked="0" hidden="0"/>
    </dxf>
    <dxf>
      <font>
        <b val="0"/>
        <i val="0"/>
        <strike val="0"/>
        <condense val="0"/>
        <extend val="0"/>
        <outline val="0"/>
        <shadow val="0"/>
        <u val="none"/>
        <vertAlign val="baseline"/>
        <sz val="12"/>
        <color auto="1"/>
        <name val="游明朝 Demibold"/>
        <family val="1"/>
        <charset val="128"/>
        <scheme val="none"/>
      </font>
      <fill>
        <patternFill patternType="none">
          <fgColor indexed="64"/>
          <bgColor auto="1"/>
        </patternFill>
      </fill>
      <alignment horizontal="left" vertical="center" textRotation="0" wrapText="1" indent="0" justifyLastLine="0" shrinkToFit="0" readingOrder="0"/>
      <border diagonalUp="0" diagonalDown="0">
        <left style="thin">
          <color auto="1"/>
        </left>
        <right style="thin">
          <color auto="1"/>
        </right>
        <top/>
        <bottom/>
      </border>
      <protection locked="0" hidden="0"/>
    </dxf>
    <dxf>
      <font>
        <b val="0"/>
        <i val="0"/>
        <strike val="0"/>
        <condense val="0"/>
        <extend val="0"/>
        <outline val="0"/>
        <shadow val="0"/>
        <u val="none"/>
        <vertAlign val="baseline"/>
        <sz val="12"/>
        <color auto="1"/>
        <name val="游明朝 Demibold"/>
        <family val="1"/>
        <charset val="128"/>
        <scheme val="none"/>
      </font>
      <fill>
        <patternFill patternType="none">
          <fgColor indexed="64"/>
          <bgColor auto="1"/>
        </patternFill>
      </fill>
      <alignment horizontal="left" vertical="center" textRotation="0" wrapText="1" indent="0" justifyLastLine="0" shrinkToFit="0" readingOrder="0"/>
      <border diagonalUp="0" diagonalDown="0">
        <left style="thin">
          <color auto="1"/>
        </left>
        <right style="thin">
          <color auto="1"/>
        </right>
        <top/>
        <bottom/>
      </border>
      <protection locked="0" hidden="0"/>
    </dxf>
    <dxf>
      <font>
        <b val="0"/>
        <i val="0"/>
        <strike val="0"/>
        <condense val="0"/>
        <extend val="0"/>
        <outline val="0"/>
        <shadow val="0"/>
        <u val="none"/>
        <vertAlign val="baseline"/>
        <sz val="12"/>
        <color auto="1"/>
        <name val="游明朝 Demibold"/>
        <family val="1"/>
        <charset val="128"/>
        <scheme val="none"/>
      </font>
      <fill>
        <patternFill patternType="none">
          <fgColor indexed="64"/>
          <bgColor auto="1"/>
        </patternFill>
      </fill>
      <alignment horizontal="left" vertical="center" textRotation="0" wrapText="1" indent="0" justifyLastLine="0" shrinkToFit="0" readingOrder="0"/>
      <border diagonalUp="0" diagonalDown="0">
        <left style="thin">
          <color auto="1"/>
        </left>
        <right style="thin">
          <color auto="1"/>
        </right>
        <top/>
        <bottom/>
      </border>
      <protection locked="0" hidden="0"/>
    </dxf>
    <dxf>
      <font>
        <b val="0"/>
        <i val="0"/>
        <strike val="0"/>
        <condense val="0"/>
        <extend val="0"/>
        <outline val="0"/>
        <shadow val="0"/>
        <u val="none"/>
        <vertAlign val="baseline"/>
        <sz val="12"/>
        <color auto="1"/>
        <name val="游明朝 Demibold"/>
        <family val="1"/>
        <charset val="128"/>
        <scheme val="none"/>
      </font>
      <fill>
        <patternFill patternType="none">
          <fgColor indexed="64"/>
          <bgColor auto="1"/>
        </patternFill>
      </fill>
      <alignment horizontal="left" vertical="center" textRotation="0" wrapText="1" indent="0" justifyLastLine="0" shrinkToFit="0" readingOrder="0"/>
      <border diagonalUp="0" diagonalDown="0">
        <left style="thin">
          <color auto="1"/>
        </left>
        <right style="thin">
          <color auto="1"/>
        </right>
        <top/>
        <bottom/>
      </border>
      <protection locked="0" hidden="0"/>
    </dxf>
    <dxf>
      <font>
        <b val="0"/>
        <i val="0"/>
        <strike val="0"/>
        <condense val="0"/>
        <extend val="0"/>
        <outline val="0"/>
        <shadow val="0"/>
        <u val="none"/>
        <vertAlign val="baseline"/>
        <sz val="12"/>
        <color auto="1"/>
        <name val="游明朝 Demibold"/>
        <family val="1"/>
        <charset val="128"/>
        <scheme val="none"/>
      </font>
      <numFmt numFmtId="179" formatCode="#,##0&quot;円&quot;"/>
      <fill>
        <patternFill patternType="none">
          <fgColor indexed="64"/>
          <bgColor auto="1"/>
        </patternFill>
      </fill>
      <alignment horizontal="left" vertical="center" textRotation="0" wrapText="1" indent="0" justifyLastLine="0" shrinkToFit="0" readingOrder="0"/>
      <border diagonalUp="0" diagonalDown="0">
        <left style="thin">
          <color auto="1"/>
        </left>
        <right style="thin">
          <color auto="1"/>
        </right>
        <top/>
        <bottom/>
      </border>
      <protection locked="0" hidden="0"/>
    </dxf>
    <dxf>
      <font>
        <b val="0"/>
        <i val="0"/>
        <strike val="0"/>
        <condense val="0"/>
        <extend val="0"/>
        <outline val="0"/>
        <shadow val="0"/>
        <u val="none"/>
        <vertAlign val="baseline"/>
        <sz val="12"/>
        <color auto="1"/>
        <name val="游明朝 Demibold"/>
        <family val="1"/>
        <charset val="128"/>
        <scheme val="none"/>
      </font>
      <fill>
        <patternFill patternType="none">
          <fgColor indexed="64"/>
          <bgColor auto="1"/>
        </patternFill>
      </fill>
      <alignment horizontal="left" vertical="center" textRotation="0" wrapText="1" indent="0" justifyLastLine="0" shrinkToFit="0" readingOrder="0"/>
      <border diagonalUp="0" diagonalDown="0">
        <left style="thin">
          <color auto="1"/>
        </left>
        <right style="thin">
          <color auto="1"/>
        </right>
        <top/>
        <bottom/>
      </border>
      <protection locked="0" hidden="0"/>
    </dxf>
    <dxf>
      <font>
        <b val="0"/>
        <i val="0"/>
        <strike val="0"/>
        <condense val="0"/>
        <extend val="0"/>
        <outline val="0"/>
        <shadow val="0"/>
        <u val="none"/>
        <vertAlign val="baseline"/>
        <sz val="12"/>
        <color auto="1"/>
        <name val="游明朝 Demibold"/>
        <family val="1"/>
        <charset val="128"/>
        <scheme val="none"/>
      </font>
      <fill>
        <patternFill patternType="none">
          <fgColor indexed="64"/>
          <bgColor auto="1"/>
        </patternFill>
      </fill>
      <alignment horizontal="left" vertical="center" textRotation="0" wrapText="1" indent="0" justifyLastLine="0" shrinkToFit="0" readingOrder="0"/>
      <border diagonalUp="0" diagonalDown="0">
        <left style="thin">
          <color auto="1"/>
        </left>
        <right style="thin">
          <color auto="1"/>
        </right>
        <top/>
        <bottom/>
      </border>
      <protection locked="0" hidden="0"/>
    </dxf>
    <dxf>
      <font>
        <b val="0"/>
        <i val="0"/>
        <strike val="0"/>
        <condense val="0"/>
        <extend val="0"/>
        <outline val="0"/>
        <shadow val="0"/>
        <u val="none"/>
        <vertAlign val="baseline"/>
        <sz val="12"/>
        <color auto="1"/>
        <name val="游明朝 Demibold"/>
        <family val="1"/>
        <charset val="128"/>
        <scheme val="none"/>
      </font>
      <fill>
        <patternFill patternType="none">
          <fgColor indexed="64"/>
          <bgColor auto="1"/>
        </patternFill>
      </fill>
      <alignment horizontal="left" vertical="center" textRotation="0" wrapText="1" indent="0" justifyLastLine="0" shrinkToFit="0" readingOrder="0"/>
      <border diagonalUp="0" diagonalDown="0">
        <left style="thin">
          <color auto="1"/>
        </left>
        <right style="thin">
          <color auto="1"/>
        </right>
        <top/>
        <bottom/>
      </border>
      <protection locked="0" hidden="0"/>
    </dxf>
    <dxf>
      <font>
        <b val="0"/>
        <i val="0"/>
        <strike val="0"/>
        <condense val="0"/>
        <extend val="0"/>
        <outline val="0"/>
        <shadow val="0"/>
        <u val="none"/>
        <vertAlign val="baseline"/>
        <sz val="12"/>
        <color auto="1"/>
        <name val="游明朝 Demibold"/>
        <family val="1"/>
        <charset val="128"/>
        <scheme val="none"/>
      </font>
      <fill>
        <patternFill patternType="none">
          <fgColor indexed="64"/>
          <bgColor auto="1"/>
        </patternFill>
      </fill>
      <alignment horizontal="left" vertical="center" textRotation="0" wrapText="1" indent="0" justifyLastLine="0" shrinkToFit="0" readingOrder="0"/>
      <border diagonalUp="0" diagonalDown="0">
        <left style="thin">
          <color auto="1"/>
        </left>
        <right style="thin">
          <color auto="1"/>
        </right>
        <top/>
        <bottom/>
      </border>
      <protection locked="0" hidden="0"/>
    </dxf>
    <dxf>
      <font>
        <b val="0"/>
        <i val="0"/>
        <strike val="0"/>
        <condense val="0"/>
        <extend val="0"/>
        <outline val="0"/>
        <shadow val="0"/>
        <u val="none"/>
        <vertAlign val="baseline"/>
        <sz val="12"/>
        <color auto="1"/>
        <name val="游明朝 Demibold"/>
        <family val="1"/>
        <charset val="128"/>
        <scheme val="none"/>
      </font>
      <fill>
        <patternFill patternType="none">
          <fgColor indexed="64"/>
          <bgColor auto="1"/>
        </patternFill>
      </fill>
      <alignment horizontal="left" vertical="center" textRotation="0" wrapText="1" indent="0" justifyLastLine="0" shrinkToFit="0" readingOrder="0"/>
      <border diagonalUp="0" diagonalDown="0">
        <left style="thin">
          <color auto="1"/>
        </left>
        <right style="thin">
          <color auto="1"/>
        </right>
        <top/>
        <bottom/>
      </border>
      <protection locked="0" hidden="0"/>
    </dxf>
    <dxf>
      <font>
        <b val="0"/>
        <i val="0"/>
        <strike val="0"/>
        <condense val="0"/>
        <extend val="0"/>
        <outline val="0"/>
        <shadow val="0"/>
        <u val="none"/>
        <vertAlign val="baseline"/>
        <sz val="12"/>
        <color auto="1"/>
        <name val="游明朝 Demibold"/>
        <family val="1"/>
        <charset val="128"/>
        <scheme val="none"/>
      </font>
      <numFmt numFmtId="46" formatCode="yyyy&quot;年&quot;m&quot;月&quot;"/>
      <fill>
        <patternFill patternType="none">
          <fgColor indexed="64"/>
          <bgColor auto="1"/>
        </patternFill>
      </fill>
      <alignment horizontal="center" vertical="center" textRotation="0" wrapText="1" indent="0" justifyLastLine="0" shrinkToFit="0" readingOrder="0"/>
      <border diagonalUp="0" diagonalDown="0">
        <left style="thin">
          <color auto="1"/>
        </left>
        <right style="thin">
          <color auto="1"/>
        </right>
        <top/>
        <bottom/>
      </border>
      <protection locked="0" hidden="0"/>
    </dxf>
    <dxf>
      <font>
        <b val="0"/>
        <i val="0"/>
        <strike val="0"/>
        <condense val="0"/>
        <extend val="0"/>
        <outline val="0"/>
        <shadow val="0"/>
        <u val="none"/>
        <vertAlign val="baseline"/>
        <sz val="12"/>
        <color auto="1"/>
        <name val="游明朝 Demibold"/>
        <family val="1"/>
        <charset val="128"/>
        <scheme val="none"/>
      </font>
      <numFmt numFmtId="46" formatCode="yyyy&quot;年&quot;m&quot;月&quot;"/>
      <fill>
        <patternFill patternType="none">
          <fgColor indexed="64"/>
          <bgColor auto="1"/>
        </patternFill>
      </fill>
      <alignment horizontal="center" vertical="center" textRotation="0" wrapText="1" indent="0" justifyLastLine="0" shrinkToFit="0" readingOrder="0"/>
      <border diagonalUp="0" diagonalDown="0">
        <left style="thin">
          <color auto="1"/>
        </left>
        <right style="thin">
          <color auto="1"/>
        </right>
        <top/>
        <bottom/>
      </border>
      <protection locked="0" hidden="0"/>
    </dxf>
    <dxf>
      <font>
        <b val="0"/>
        <i val="0"/>
        <strike val="0"/>
        <condense val="0"/>
        <extend val="0"/>
        <outline val="0"/>
        <shadow val="0"/>
        <u val="none"/>
        <vertAlign val="baseline"/>
        <sz val="12"/>
        <color auto="1"/>
        <name val="游明朝 Demibold"/>
        <family val="1"/>
        <charset val="128"/>
        <scheme val="none"/>
      </font>
      <numFmt numFmtId="46" formatCode="yyyy&quot;年&quot;m&quot;月&quot;"/>
      <fill>
        <patternFill patternType="none">
          <fgColor indexed="64"/>
          <bgColor auto="1"/>
        </patternFill>
      </fill>
      <alignment horizontal="center" vertical="center" textRotation="0" wrapText="1" indent="0" justifyLastLine="0" shrinkToFit="0" readingOrder="0"/>
      <border diagonalUp="0" diagonalDown="0">
        <left style="thin">
          <color auto="1"/>
        </left>
        <right style="thin">
          <color auto="1"/>
        </right>
        <top/>
        <bottom/>
      </border>
      <protection locked="0" hidden="0"/>
    </dxf>
    <dxf>
      <font>
        <b val="0"/>
        <i val="0"/>
        <strike val="0"/>
        <condense val="0"/>
        <extend val="0"/>
        <outline val="0"/>
        <shadow val="0"/>
        <u val="none"/>
        <vertAlign val="baseline"/>
        <sz val="12"/>
        <color auto="1"/>
        <name val="游明朝 Demibold"/>
        <family val="1"/>
        <charset val="128"/>
        <scheme val="none"/>
      </font>
      <numFmt numFmtId="46" formatCode="yyyy&quot;年&quot;m&quot;月&quot;"/>
      <fill>
        <patternFill patternType="none">
          <fgColor indexed="64"/>
          <bgColor auto="1"/>
        </patternFill>
      </fill>
      <alignment horizontal="center" vertical="center" textRotation="0" wrapText="1" indent="0" justifyLastLine="0" shrinkToFit="0" readingOrder="0"/>
      <border diagonalUp="0" diagonalDown="0">
        <left style="thin">
          <color auto="1"/>
        </left>
        <right style="thin">
          <color auto="1"/>
        </right>
        <top/>
        <bottom/>
      </border>
      <protection locked="0" hidden="0"/>
    </dxf>
    <dxf>
      <font>
        <b val="0"/>
        <i val="0"/>
        <strike val="0"/>
        <condense val="0"/>
        <extend val="0"/>
        <outline val="0"/>
        <shadow val="0"/>
        <u val="none"/>
        <vertAlign val="baseline"/>
        <sz val="12"/>
        <color auto="1"/>
        <name val="游明朝 Demibold"/>
        <family val="1"/>
        <charset val="128"/>
        <scheme val="none"/>
      </font>
      <numFmt numFmtId="46" formatCode="yyyy&quot;年&quot;m&quot;月&quot;"/>
      <fill>
        <patternFill patternType="none">
          <fgColor indexed="64"/>
          <bgColor auto="1"/>
        </patternFill>
      </fill>
      <alignment horizontal="left" vertical="center" textRotation="0" wrapText="1" indent="0" justifyLastLine="0" shrinkToFit="0" readingOrder="0"/>
      <border diagonalUp="0" diagonalDown="0">
        <left style="thin">
          <color auto="1"/>
        </left>
        <right style="thin">
          <color auto="1"/>
        </right>
        <top/>
        <bottom/>
      </border>
      <protection locked="0" hidden="0"/>
    </dxf>
    <dxf>
      <font>
        <b val="0"/>
        <i val="0"/>
        <strike val="0"/>
        <condense val="0"/>
        <extend val="0"/>
        <outline val="0"/>
        <shadow val="0"/>
        <u val="none"/>
        <vertAlign val="baseline"/>
        <sz val="12"/>
        <color auto="1"/>
        <name val="游明朝 Demibold"/>
        <family val="1"/>
        <charset val="128"/>
        <scheme val="none"/>
      </font>
      <fill>
        <patternFill patternType="none">
          <fgColor indexed="64"/>
          <bgColor auto="1"/>
        </patternFill>
      </fill>
      <alignment horizontal="left" vertical="center" textRotation="0" wrapText="1" indent="0" justifyLastLine="0" shrinkToFit="0" readingOrder="0"/>
      <border diagonalUp="0" diagonalDown="0">
        <left style="thin">
          <color auto="1"/>
        </left>
        <right style="thin">
          <color auto="1"/>
        </right>
        <top/>
        <bottom/>
      </border>
      <protection locked="0" hidden="0"/>
    </dxf>
    <dxf>
      <font>
        <b val="0"/>
        <i val="0"/>
        <strike val="0"/>
        <condense val="0"/>
        <extend val="0"/>
        <outline val="0"/>
        <shadow val="0"/>
        <u val="none"/>
        <vertAlign val="baseline"/>
        <sz val="12"/>
        <color auto="1"/>
        <name val="游明朝 Demibold"/>
        <family val="1"/>
        <charset val="128"/>
        <scheme val="none"/>
      </font>
      <fill>
        <patternFill patternType="none">
          <fgColor indexed="64"/>
          <bgColor auto="1"/>
        </patternFill>
      </fill>
      <alignment horizontal="center" vertical="center" textRotation="0" wrapText="0" indent="0" justifyLastLine="0" shrinkToFit="0" readingOrder="0"/>
      <border diagonalUp="0" diagonalDown="0">
        <left style="thin">
          <color auto="1"/>
        </left>
        <right style="thin">
          <color auto="1"/>
        </right>
        <top/>
        <bottom/>
      </border>
      <protection locked="0" hidden="0"/>
    </dxf>
    <dxf>
      <font>
        <b val="0"/>
        <i val="0"/>
        <strike val="0"/>
        <condense val="0"/>
        <extend val="0"/>
        <outline val="0"/>
        <shadow val="0"/>
        <u val="none"/>
        <vertAlign val="baseline"/>
        <sz val="12"/>
        <color auto="1"/>
        <name val="游明朝 Demibold"/>
        <family val="1"/>
        <charset val="128"/>
        <scheme val="none"/>
      </font>
      <fill>
        <patternFill patternType="none">
          <fgColor indexed="64"/>
          <bgColor auto="1"/>
        </patternFill>
      </fill>
      <alignment horizontal="center" vertical="center" textRotation="0" wrapText="0" indent="0" justifyLastLine="0" shrinkToFit="0" readingOrder="0"/>
      <border diagonalUp="0" diagonalDown="0">
        <left style="thin">
          <color auto="1"/>
        </left>
        <right style="thin">
          <color auto="1"/>
        </right>
        <top/>
        <bottom/>
      </border>
      <protection locked="0" hidden="0"/>
    </dxf>
    <dxf>
      <font>
        <b val="0"/>
        <i val="0"/>
        <strike val="0"/>
        <condense val="0"/>
        <extend val="0"/>
        <outline val="0"/>
        <shadow val="0"/>
        <u val="none"/>
        <vertAlign val="baseline"/>
        <sz val="12"/>
        <color auto="1"/>
        <name val="游明朝 Demibold"/>
        <family val="1"/>
        <charset val="128"/>
        <scheme val="none"/>
      </font>
      <fill>
        <patternFill patternType="none">
          <fgColor indexed="64"/>
          <bgColor auto="1"/>
        </patternFill>
      </fill>
      <alignment horizontal="center" vertical="center" textRotation="0" wrapText="0" indent="0" justifyLastLine="0" shrinkToFit="0" readingOrder="0"/>
      <border diagonalUp="0" diagonalDown="0">
        <left style="thin">
          <color auto="1"/>
        </left>
        <right style="thin">
          <color auto="1"/>
        </right>
        <top/>
        <bottom/>
      </border>
      <protection locked="0" hidden="0"/>
    </dxf>
    <dxf>
      <font>
        <b val="0"/>
        <i val="0"/>
        <strike val="0"/>
        <condense val="0"/>
        <extend val="0"/>
        <outline val="0"/>
        <shadow val="0"/>
        <u val="none"/>
        <vertAlign val="baseline"/>
        <sz val="12"/>
        <color auto="1"/>
        <name val="游明朝 Demibold"/>
        <family val="1"/>
        <charset val="128"/>
        <scheme val="none"/>
      </font>
      <fill>
        <patternFill patternType="none">
          <fgColor indexed="64"/>
          <bgColor auto="1"/>
        </patternFill>
      </fill>
      <alignment horizontal="left" vertical="center" textRotation="0" wrapText="1" indent="0" justifyLastLine="0" shrinkToFit="0" readingOrder="0"/>
      <border diagonalUp="0" diagonalDown="0">
        <left style="thin">
          <color auto="1"/>
        </left>
        <right style="thin">
          <color auto="1"/>
        </right>
        <top/>
        <bottom/>
      </border>
      <protection locked="0" hidden="0"/>
    </dxf>
    <dxf>
      <font>
        <b val="0"/>
        <i val="0"/>
        <strike val="0"/>
        <condense val="0"/>
        <extend val="0"/>
        <outline val="0"/>
        <shadow val="0"/>
        <u val="none"/>
        <vertAlign val="baseline"/>
        <sz val="12"/>
        <color auto="1"/>
        <name val="游明朝 Demibold"/>
        <family val="1"/>
        <charset val="128"/>
        <scheme val="none"/>
      </font>
      <fill>
        <patternFill patternType="none">
          <fgColor indexed="64"/>
          <bgColor auto="1"/>
        </patternFill>
      </fill>
      <alignment horizontal="left" vertical="center" textRotation="0" wrapText="1" indent="0" justifyLastLine="0" shrinkToFit="0" readingOrder="0"/>
      <border diagonalUp="0" diagonalDown="0">
        <left style="thin">
          <color auto="1"/>
        </left>
        <right style="thin">
          <color auto="1"/>
        </right>
        <top/>
        <bottom/>
      </border>
      <protection locked="0" hidden="0"/>
    </dxf>
    <dxf>
      <font>
        <b val="0"/>
        <i val="0"/>
        <strike val="0"/>
        <condense val="0"/>
        <extend val="0"/>
        <outline val="0"/>
        <shadow val="0"/>
        <u val="none"/>
        <vertAlign val="baseline"/>
        <sz val="12"/>
        <color auto="1"/>
        <name val="游明朝 Demibold"/>
        <family val="1"/>
        <charset val="128"/>
        <scheme val="none"/>
      </font>
      <fill>
        <patternFill patternType="none">
          <fgColor indexed="64"/>
          <bgColor auto="1"/>
        </patternFill>
      </fill>
      <alignment horizontal="center" vertical="center" textRotation="0" wrapText="1" indent="0" justifyLastLine="0" shrinkToFit="0" readingOrder="0"/>
      <border diagonalUp="0" diagonalDown="0">
        <left style="thin">
          <color auto="1"/>
        </left>
        <right style="thin">
          <color auto="1"/>
        </right>
        <top/>
        <bottom/>
      </border>
      <protection locked="0" hidden="0"/>
    </dxf>
    <dxf>
      <font>
        <b val="0"/>
        <i val="0"/>
        <strike val="0"/>
        <condense val="0"/>
        <extend val="0"/>
        <outline val="0"/>
        <shadow val="0"/>
        <u val="none"/>
        <vertAlign val="baseline"/>
        <sz val="12"/>
        <color auto="1"/>
        <name val="游明朝 Demibold"/>
        <family val="1"/>
        <charset val="128"/>
        <scheme val="none"/>
      </font>
      <fill>
        <patternFill patternType="none">
          <fgColor indexed="64"/>
          <bgColor auto="1"/>
        </patternFill>
      </fill>
      <alignment horizontal="center" vertical="center" textRotation="0" wrapText="1" indent="0" justifyLastLine="0" shrinkToFit="0" readingOrder="0"/>
      <border diagonalUp="0" diagonalDown="0">
        <left style="thin">
          <color auto="1"/>
        </left>
        <right style="thin">
          <color auto="1"/>
        </right>
        <top/>
        <bottom/>
      </border>
      <protection locked="0" hidden="0"/>
    </dxf>
    <dxf>
      <font>
        <b val="0"/>
        <i val="0"/>
        <strike val="0"/>
        <condense val="0"/>
        <extend val="0"/>
        <outline val="0"/>
        <shadow val="0"/>
        <u val="none"/>
        <vertAlign val="baseline"/>
        <sz val="12"/>
        <color auto="1"/>
        <name val="游明朝 Demibold"/>
        <family val="1"/>
        <charset val="128"/>
        <scheme val="none"/>
      </font>
      <fill>
        <patternFill patternType="none">
          <fgColor indexed="64"/>
          <bgColor auto="1"/>
        </patternFill>
      </fill>
      <alignment horizontal="center" vertical="center" textRotation="0" wrapText="1" indent="0" justifyLastLine="0" shrinkToFit="0" readingOrder="0"/>
      <border diagonalUp="0" diagonalDown="0">
        <left/>
        <right style="thin">
          <color auto="1"/>
        </right>
        <top/>
        <bottom/>
      </border>
      <protection locked="0" hidden="0"/>
    </dxf>
    <dxf>
      <border diagonalUp="0" diagonalDown="0">
        <left/>
        <right/>
        <top/>
        <bottom/>
      </border>
    </dxf>
    <dxf>
      <font>
        <b val="0"/>
        <i val="0"/>
        <strike val="0"/>
        <condense val="0"/>
        <extend val="0"/>
        <outline val="0"/>
        <shadow val="0"/>
        <u val="none"/>
        <vertAlign val="baseline"/>
        <sz val="12"/>
        <color auto="1"/>
        <name val="游明朝 Demibold"/>
        <family val="1"/>
        <charset val="128"/>
        <scheme val="none"/>
      </font>
      <fill>
        <patternFill patternType="none">
          <fgColor rgb="FF000000"/>
          <bgColor auto="1"/>
        </patternFill>
      </fill>
      <alignment horizontal="left" vertical="center" textRotation="0" wrapText="1" indent="0" justifyLastLine="0" shrinkToFit="0" readingOrder="0"/>
      <protection locked="0" hidden="0"/>
    </dxf>
    <dxf>
      <font>
        <b val="0"/>
        <i val="0"/>
        <strike val="0"/>
        <condense val="0"/>
        <extend val="0"/>
        <outline val="0"/>
        <shadow val="0"/>
        <u val="none"/>
        <vertAlign val="baseline"/>
        <sz val="10"/>
        <color theme="0"/>
        <name val="游明朝 Demibold"/>
        <family val="1"/>
        <charset val="128"/>
        <scheme val="none"/>
      </font>
      <fill>
        <patternFill patternType="none">
          <fgColor indexed="64"/>
          <bgColor auto="1"/>
        </patternFill>
      </fill>
      <alignment horizontal="center" vertical="center" textRotation="0" wrapText="0" indent="0" justifyLastLine="0" shrinkToFit="1" readingOrder="0"/>
      <border diagonalUp="0" diagonalDown="0" outline="0">
        <left style="thin">
          <color auto="1"/>
        </left>
        <right style="thin">
          <color auto="1"/>
        </right>
        <top/>
        <bottom/>
      </border>
      <protection locked="1" hidden="0"/>
    </dxf>
    <dxf>
      <font>
        <b val="0"/>
        <i val="0"/>
        <strike val="0"/>
        <condense val="0"/>
        <extend val="0"/>
        <outline val="0"/>
        <shadow val="0"/>
        <u val="none"/>
        <vertAlign val="baseline"/>
        <sz val="12"/>
        <color auto="1"/>
        <name val="游明朝 Demibold"/>
        <family val="1"/>
        <charset val="128"/>
        <scheme val="none"/>
      </font>
      <numFmt numFmtId="0" formatCode="General"/>
      <fill>
        <patternFill patternType="none">
          <fgColor indexed="64"/>
          <bgColor auto="1"/>
        </patternFill>
      </fill>
      <alignment horizontal="left" vertical="center" textRotation="0" wrapText="1" indent="0" justifyLastLine="0" shrinkToFit="0" readingOrder="0"/>
      <protection locked="0" hidden="0"/>
    </dxf>
    <dxf>
      <font>
        <b val="0"/>
        <i val="0"/>
        <strike val="0"/>
        <condense val="0"/>
        <extend val="0"/>
        <outline val="0"/>
        <shadow val="0"/>
        <u val="none"/>
        <vertAlign val="baseline"/>
        <sz val="12"/>
        <color auto="1"/>
        <name val="游明朝 Demibold"/>
        <family val="1"/>
        <charset val="128"/>
        <scheme val="none"/>
      </font>
      <numFmt numFmtId="0" formatCode="General"/>
      <fill>
        <patternFill patternType="none">
          <fgColor indexed="64"/>
          <bgColor auto="1"/>
        </patternFill>
      </fill>
      <alignment horizontal="left" vertical="center" textRotation="0" wrapText="1" indent="0" justifyLastLine="0" shrinkToFit="0" readingOrder="0"/>
      <protection locked="0" hidden="0"/>
    </dxf>
    <dxf>
      <font>
        <b val="0"/>
        <i val="0"/>
        <strike val="0"/>
        <condense val="0"/>
        <extend val="0"/>
        <outline val="0"/>
        <shadow val="0"/>
        <u val="none"/>
        <vertAlign val="baseline"/>
        <sz val="12"/>
        <color auto="1"/>
        <name val="游明朝 Demibold"/>
        <family val="1"/>
        <charset val="128"/>
        <scheme val="none"/>
      </font>
      <numFmt numFmtId="0" formatCode="General"/>
      <fill>
        <patternFill patternType="none">
          <fgColor indexed="64"/>
          <bgColor auto="1"/>
        </patternFill>
      </fill>
      <alignment horizontal="left" vertical="center" textRotation="0" wrapText="1" indent="0" justifyLastLine="0" shrinkToFit="0" readingOrder="0"/>
      <protection locked="0" hidden="0"/>
    </dxf>
    <dxf>
      <font>
        <b val="0"/>
        <i val="0"/>
        <strike val="0"/>
        <condense val="0"/>
        <extend val="0"/>
        <outline val="0"/>
        <shadow val="0"/>
        <u val="none"/>
        <vertAlign val="baseline"/>
        <sz val="12"/>
        <color auto="1"/>
        <name val="游明朝 Demibold"/>
        <family val="1"/>
        <charset val="128"/>
        <scheme val="none"/>
      </font>
      <numFmt numFmtId="0" formatCode="General"/>
      <fill>
        <patternFill patternType="none">
          <fgColor indexed="64"/>
          <bgColor auto="1"/>
        </patternFill>
      </fill>
      <alignment horizontal="left" vertical="center" textRotation="0" wrapText="1" indent="0" justifyLastLine="0" shrinkToFit="0" readingOrder="0"/>
      <protection locked="0" hidden="0"/>
    </dxf>
    <dxf>
      <font>
        <b val="0"/>
        <i val="0"/>
        <strike val="0"/>
        <condense val="0"/>
        <extend val="0"/>
        <outline val="0"/>
        <shadow val="0"/>
        <u val="none"/>
        <vertAlign val="baseline"/>
        <sz val="12"/>
        <color auto="1"/>
        <name val="游明朝 Demibold"/>
        <family val="1"/>
        <charset val="128"/>
        <scheme val="none"/>
      </font>
      <numFmt numFmtId="0" formatCode="General"/>
      <fill>
        <patternFill patternType="none">
          <fgColor indexed="64"/>
          <bgColor auto="1"/>
        </patternFill>
      </fill>
      <alignment horizontal="left" vertical="center" textRotation="0" wrapText="1" indent="0" justifyLastLine="0" shrinkToFit="0" readingOrder="0"/>
      <protection locked="0" hidden="0"/>
    </dxf>
    <dxf>
      <font>
        <b val="0"/>
        <i val="0"/>
        <strike val="0"/>
        <condense val="0"/>
        <extend val="0"/>
        <outline val="0"/>
        <shadow val="0"/>
        <u val="none"/>
        <vertAlign val="baseline"/>
        <sz val="12"/>
        <color auto="1"/>
        <name val="游明朝 Demibold"/>
        <family val="1"/>
        <charset val="128"/>
        <scheme val="none"/>
      </font>
      <numFmt numFmtId="0" formatCode="General"/>
      <fill>
        <patternFill patternType="none">
          <fgColor indexed="64"/>
          <bgColor auto="1"/>
        </patternFill>
      </fill>
      <alignment horizontal="left" vertical="center" textRotation="0" wrapText="1" indent="0" justifyLastLine="0" shrinkToFit="0" readingOrder="0"/>
      <protection locked="0" hidden="0"/>
    </dxf>
    <dxf>
      <font>
        <b val="0"/>
        <i val="0"/>
        <strike val="0"/>
        <condense val="0"/>
        <extend val="0"/>
        <outline val="0"/>
        <shadow val="0"/>
        <u val="none"/>
        <vertAlign val="baseline"/>
        <sz val="12"/>
        <color auto="1"/>
        <name val="游明朝 Demibold"/>
        <family val="1"/>
        <charset val="128"/>
        <scheme val="none"/>
      </font>
      <numFmt numFmtId="0" formatCode="General"/>
      <fill>
        <patternFill patternType="none">
          <fgColor indexed="64"/>
          <bgColor auto="1"/>
        </patternFill>
      </fill>
      <alignment horizontal="left" vertical="center" textRotation="0" wrapText="1" indent="0" justifyLastLine="0" shrinkToFit="0" readingOrder="0"/>
      <protection locked="0" hidden="0"/>
    </dxf>
    <dxf>
      <font>
        <b val="0"/>
        <i val="0"/>
        <strike val="0"/>
        <condense val="0"/>
        <extend val="0"/>
        <outline val="0"/>
        <shadow val="0"/>
        <u val="none"/>
        <vertAlign val="baseline"/>
        <sz val="12"/>
        <color auto="1"/>
        <name val="游明朝 Demibold"/>
        <family val="1"/>
        <charset val="128"/>
        <scheme val="none"/>
      </font>
      <numFmt numFmtId="0" formatCode="General"/>
      <fill>
        <patternFill patternType="none">
          <fgColor indexed="64"/>
          <bgColor auto="1"/>
        </patternFill>
      </fill>
      <alignment horizontal="left" vertical="center" textRotation="0" wrapText="1" indent="0" justifyLastLine="0" shrinkToFit="0" readingOrder="0"/>
      <protection locked="0" hidden="0"/>
    </dxf>
    <dxf>
      <font>
        <b val="0"/>
        <i val="0"/>
        <strike val="0"/>
        <condense val="0"/>
        <extend val="0"/>
        <outline val="0"/>
        <shadow val="0"/>
        <u val="none"/>
        <vertAlign val="baseline"/>
        <sz val="12"/>
        <color auto="1"/>
        <name val="游明朝 Demibold"/>
        <family val="1"/>
        <charset val="128"/>
        <scheme val="none"/>
      </font>
      <numFmt numFmtId="0" formatCode="General"/>
      <fill>
        <patternFill patternType="none">
          <fgColor indexed="64"/>
          <bgColor auto="1"/>
        </patternFill>
      </fill>
      <alignment horizontal="left" vertical="center" textRotation="0" wrapText="1" indent="0" justifyLastLine="0" shrinkToFit="0" readingOrder="0"/>
      <protection locked="0" hidden="0"/>
    </dxf>
    <dxf>
      <font>
        <b val="0"/>
        <i val="0"/>
        <strike val="0"/>
        <condense val="0"/>
        <extend val="0"/>
        <outline val="0"/>
        <shadow val="0"/>
        <u val="none"/>
        <vertAlign val="baseline"/>
        <sz val="12"/>
        <color auto="1"/>
        <name val="游明朝 Demibold"/>
        <family val="1"/>
        <charset val="128"/>
        <scheme val="none"/>
      </font>
      <numFmt numFmtId="0" formatCode="General"/>
      <fill>
        <patternFill patternType="none">
          <fgColor indexed="64"/>
          <bgColor auto="1"/>
        </patternFill>
      </fill>
      <alignment horizontal="left" vertical="center" textRotation="0" wrapText="1" indent="0" justifyLastLine="0" shrinkToFit="0" readingOrder="0"/>
      <border diagonalUp="0" diagonalDown="0">
        <left style="thin">
          <color auto="1"/>
        </left>
        <right style="thin">
          <color auto="1"/>
        </right>
        <top/>
        <bottom/>
      </border>
      <protection locked="0" hidden="0"/>
    </dxf>
    <dxf>
      <font>
        <b val="0"/>
        <i val="0"/>
        <strike val="0"/>
        <condense val="0"/>
        <extend val="0"/>
        <outline val="0"/>
        <shadow val="0"/>
        <u val="none"/>
        <vertAlign val="baseline"/>
        <sz val="12"/>
        <color auto="1"/>
        <name val="游明朝 Demibold"/>
        <family val="1"/>
        <charset val="128"/>
        <scheme val="none"/>
      </font>
      <numFmt numFmtId="0" formatCode="General"/>
      <fill>
        <patternFill patternType="solid">
          <fgColor indexed="64"/>
          <bgColor theme="5" tint="0.79998168889431442"/>
        </patternFill>
      </fill>
      <alignment horizontal="left" vertical="center" textRotation="0" wrapText="1" indent="0" justifyLastLine="0" shrinkToFit="0" readingOrder="0"/>
      <border diagonalUp="0" diagonalDown="0">
        <left style="thin">
          <color auto="1"/>
        </left>
        <right style="thin">
          <color auto="1"/>
        </right>
        <top/>
        <bottom/>
        <vertical style="thin">
          <color auto="1"/>
        </vertical>
        <horizontal/>
      </border>
    </dxf>
    <dxf>
      <font>
        <b val="0"/>
        <i val="0"/>
        <strike val="0"/>
        <condense val="0"/>
        <extend val="0"/>
        <outline val="0"/>
        <shadow val="0"/>
        <u val="none"/>
        <vertAlign val="baseline"/>
        <sz val="12"/>
        <color auto="1"/>
        <name val="游明朝 Demibold"/>
        <family val="1"/>
        <charset val="128"/>
        <scheme val="none"/>
      </font>
      <numFmt numFmtId="0" formatCode="General"/>
      <fill>
        <patternFill patternType="solid">
          <fgColor indexed="64"/>
          <bgColor theme="5" tint="0.79998168889431442"/>
        </patternFill>
      </fill>
      <alignment horizontal="left" vertical="center" textRotation="0" wrapText="1" indent="0" justifyLastLine="0" shrinkToFit="0" readingOrder="0"/>
      <border diagonalUp="0" diagonalDown="0" outline="0">
        <left style="thin">
          <color auto="1"/>
        </left>
        <right style="thin">
          <color auto="1"/>
        </right>
        <top/>
        <bottom/>
      </border>
    </dxf>
    <dxf>
      <font>
        <b val="0"/>
        <i val="0"/>
        <strike val="0"/>
        <condense val="0"/>
        <extend val="0"/>
        <outline val="0"/>
        <shadow val="0"/>
        <u val="none"/>
        <vertAlign val="baseline"/>
        <sz val="12"/>
        <color auto="1"/>
        <name val="游明朝 Demibold"/>
        <family val="1"/>
        <charset val="128"/>
        <scheme val="none"/>
      </font>
      <fill>
        <patternFill patternType="solid">
          <fgColor indexed="64"/>
          <bgColor theme="5" tint="0.79998168889431442"/>
        </patternFill>
      </fill>
      <alignment horizontal="left" vertical="center" textRotation="0" wrapText="1" indent="0" justifyLastLine="0" shrinkToFit="0" readingOrder="0"/>
      <border diagonalUp="0" diagonalDown="0" outline="0">
        <left style="thin">
          <color auto="1"/>
        </left>
        <right style="thin">
          <color auto="1"/>
        </right>
        <top/>
        <bottom/>
      </border>
    </dxf>
    <dxf>
      <font>
        <b val="0"/>
        <i val="0"/>
        <strike val="0"/>
        <condense val="0"/>
        <extend val="0"/>
        <outline val="0"/>
        <shadow val="0"/>
        <u val="none"/>
        <vertAlign val="baseline"/>
        <sz val="12"/>
        <color auto="1"/>
        <name val="游明朝 Demibold"/>
        <family val="1"/>
        <charset val="128"/>
        <scheme val="none"/>
      </font>
      <numFmt numFmtId="0" formatCode="General"/>
      <fill>
        <patternFill patternType="solid">
          <fgColor indexed="64"/>
          <bgColor theme="5" tint="0.79998168889431442"/>
        </patternFill>
      </fill>
      <alignment horizontal="left" vertical="center" textRotation="0" wrapText="1" indent="0" justifyLastLine="0" shrinkToFit="0" readingOrder="0"/>
      <border diagonalUp="0" diagonalDown="0" outline="0">
        <left style="thin">
          <color auto="1"/>
        </left>
        <right style="thin">
          <color auto="1"/>
        </right>
        <top/>
        <bottom/>
      </border>
    </dxf>
    <dxf>
      <font>
        <b val="0"/>
        <i val="0"/>
        <strike val="0"/>
        <condense val="0"/>
        <extend val="0"/>
        <outline val="0"/>
        <shadow val="0"/>
        <u val="none"/>
        <vertAlign val="baseline"/>
        <sz val="12"/>
        <color auto="1"/>
        <name val="游明朝 Demibold"/>
        <family val="1"/>
        <charset val="128"/>
        <scheme val="none"/>
      </font>
      <numFmt numFmtId="0" formatCode="General"/>
      <fill>
        <patternFill patternType="solid">
          <fgColor indexed="64"/>
          <bgColor theme="5" tint="0.79998168889431442"/>
        </patternFill>
      </fill>
      <alignment horizontal="left" vertical="center" textRotation="0" wrapText="1" indent="0" justifyLastLine="0" shrinkToFit="0" readingOrder="0"/>
      <border diagonalUp="0" diagonalDown="0" outline="0">
        <left style="thin">
          <color auto="1"/>
        </left>
        <right style="thin">
          <color auto="1"/>
        </right>
        <top/>
        <bottom/>
      </border>
    </dxf>
    <dxf>
      <font>
        <b val="0"/>
        <i val="0"/>
        <strike val="0"/>
        <condense val="0"/>
        <extend val="0"/>
        <outline val="0"/>
        <shadow val="0"/>
        <u val="none"/>
        <vertAlign val="baseline"/>
        <sz val="12"/>
        <color auto="1"/>
        <name val="游明朝 Demibold"/>
        <family val="1"/>
        <charset val="128"/>
        <scheme val="none"/>
      </font>
      <fill>
        <patternFill patternType="solid">
          <fgColor indexed="64"/>
          <bgColor theme="5" tint="0.79998168889431442"/>
        </patternFill>
      </fill>
      <alignment horizontal="left" vertical="center" textRotation="0" wrapText="1" indent="0" justifyLastLine="0" shrinkToFit="0" readingOrder="0"/>
      <border diagonalUp="0" diagonalDown="0" outline="0">
        <left style="thin">
          <color auto="1"/>
        </left>
        <right style="thin">
          <color auto="1"/>
        </right>
        <top/>
        <bottom/>
      </border>
    </dxf>
    <dxf>
      <font>
        <b val="0"/>
        <i val="0"/>
        <strike val="0"/>
        <condense val="0"/>
        <extend val="0"/>
        <outline val="0"/>
        <shadow val="0"/>
        <u val="none"/>
        <vertAlign val="baseline"/>
        <sz val="12"/>
        <color auto="1"/>
        <name val="游明朝 Demibold"/>
        <family val="1"/>
        <charset val="128"/>
        <scheme val="none"/>
      </font>
      <numFmt numFmtId="0" formatCode="General"/>
      <fill>
        <patternFill patternType="solid">
          <fgColor indexed="64"/>
          <bgColor theme="8" tint="0.79998168889431442"/>
        </patternFill>
      </fill>
      <alignment horizontal="left" vertical="center" textRotation="0" wrapText="1" indent="0" justifyLastLine="0" shrinkToFit="0" readingOrder="0"/>
      <border diagonalUp="0" diagonalDown="0" outline="0">
        <left style="thin">
          <color auto="1"/>
        </left>
        <right style="thin">
          <color auto="1"/>
        </right>
        <top/>
        <bottom/>
      </border>
    </dxf>
    <dxf>
      <font>
        <b val="0"/>
        <i val="0"/>
        <strike val="0"/>
        <condense val="0"/>
        <extend val="0"/>
        <outline val="0"/>
        <shadow val="0"/>
        <u val="none"/>
        <vertAlign val="baseline"/>
        <sz val="12"/>
        <color auto="1"/>
        <name val="游明朝 Demibold"/>
        <family val="1"/>
        <charset val="128"/>
        <scheme val="none"/>
      </font>
      <numFmt numFmtId="0" formatCode="General"/>
      <fill>
        <patternFill patternType="solid">
          <fgColor indexed="64"/>
          <bgColor theme="8" tint="0.79998168889431442"/>
        </patternFill>
      </fill>
      <alignment horizontal="left" vertical="center" textRotation="0" wrapText="1" indent="0" justifyLastLine="0" shrinkToFit="0" readingOrder="0"/>
      <border diagonalUp="0" diagonalDown="0" outline="0">
        <left style="thin">
          <color auto="1"/>
        </left>
        <right style="thin">
          <color auto="1"/>
        </right>
        <top/>
        <bottom/>
      </border>
    </dxf>
    <dxf>
      <font>
        <b val="0"/>
        <i val="0"/>
        <strike val="0"/>
        <condense val="0"/>
        <extend val="0"/>
        <outline val="0"/>
        <shadow val="0"/>
        <u val="none"/>
        <vertAlign val="baseline"/>
        <sz val="12"/>
        <color auto="1"/>
        <name val="游明朝 Demibold"/>
        <family val="1"/>
        <charset val="128"/>
        <scheme val="none"/>
      </font>
      <numFmt numFmtId="0" formatCode="General"/>
      <fill>
        <patternFill patternType="solid">
          <fgColor indexed="64"/>
          <bgColor theme="8" tint="0.79998168889431442"/>
        </patternFill>
      </fill>
      <alignment horizontal="left" vertical="center" textRotation="0" wrapText="1" indent="0" justifyLastLine="0" shrinkToFit="0" readingOrder="0"/>
      <border diagonalUp="0" diagonalDown="0" outline="0">
        <left style="thin">
          <color auto="1"/>
        </left>
        <right style="thin">
          <color auto="1"/>
        </right>
        <top/>
        <bottom/>
      </border>
    </dxf>
    <dxf>
      <font>
        <b val="0"/>
        <i val="0"/>
        <strike val="0"/>
        <condense val="0"/>
        <extend val="0"/>
        <outline val="0"/>
        <shadow val="0"/>
        <u val="none"/>
        <vertAlign val="baseline"/>
        <sz val="12"/>
        <color auto="1"/>
        <name val="游明朝 Demibold"/>
        <family val="1"/>
        <charset val="128"/>
        <scheme val="none"/>
      </font>
      <numFmt numFmtId="0" formatCode="General"/>
      <fill>
        <patternFill patternType="solid">
          <fgColor indexed="64"/>
          <bgColor theme="8" tint="0.79998168889431442"/>
        </patternFill>
      </fill>
      <alignment horizontal="left" vertical="center" textRotation="0" wrapText="1" indent="0" justifyLastLine="0" shrinkToFit="0" readingOrder="0"/>
      <border diagonalUp="0" diagonalDown="0" outline="0">
        <left style="thin">
          <color auto="1"/>
        </left>
        <right style="thin">
          <color auto="1"/>
        </right>
        <top/>
        <bottom/>
      </border>
    </dxf>
    <dxf>
      <font>
        <b val="0"/>
        <i val="0"/>
        <strike val="0"/>
        <condense val="0"/>
        <extend val="0"/>
        <outline val="0"/>
        <shadow val="0"/>
        <u val="none"/>
        <vertAlign val="baseline"/>
        <sz val="12"/>
        <color auto="1"/>
        <name val="游明朝 Demibold"/>
        <family val="1"/>
        <charset val="128"/>
        <scheme val="none"/>
      </font>
      <numFmt numFmtId="0" formatCode="General"/>
      <fill>
        <patternFill patternType="solid">
          <fgColor indexed="64"/>
          <bgColor theme="8" tint="0.79998168889431442"/>
        </patternFill>
      </fill>
      <alignment horizontal="left" vertical="center" textRotation="0" wrapText="1" indent="0" justifyLastLine="0" shrinkToFit="0" readingOrder="0"/>
      <border diagonalUp="0" diagonalDown="0" outline="0">
        <left style="thin">
          <color auto="1"/>
        </left>
        <right style="thin">
          <color auto="1"/>
        </right>
        <top/>
        <bottom/>
      </border>
    </dxf>
    <dxf>
      <font>
        <b val="0"/>
        <i val="0"/>
        <strike val="0"/>
        <condense val="0"/>
        <extend val="0"/>
        <outline val="0"/>
        <shadow val="0"/>
        <u val="none"/>
        <vertAlign val="baseline"/>
        <sz val="12"/>
        <color auto="1"/>
        <name val="游明朝 Demibold"/>
        <family val="1"/>
        <charset val="128"/>
        <scheme val="none"/>
      </font>
      <numFmt numFmtId="0" formatCode="General"/>
      <fill>
        <patternFill patternType="solid">
          <fgColor indexed="64"/>
          <bgColor theme="8" tint="0.79998168889431442"/>
        </patternFill>
      </fill>
      <alignment horizontal="left" vertical="center" textRotation="0" wrapText="1" indent="0" justifyLastLine="0" shrinkToFit="0" readingOrder="0"/>
      <border diagonalUp="0" diagonalDown="0" outline="0">
        <left style="thin">
          <color auto="1"/>
        </left>
        <right style="thin">
          <color auto="1"/>
        </right>
        <top/>
        <bottom/>
      </border>
    </dxf>
    <dxf>
      <font>
        <b val="0"/>
        <i val="0"/>
        <strike val="0"/>
        <condense val="0"/>
        <extend val="0"/>
        <outline val="0"/>
        <shadow val="0"/>
        <u val="none"/>
        <vertAlign val="baseline"/>
        <sz val="12"/>
        <color auto="1"/>
        <name val="游明朝 Demibold"/>
        <family val="1"/>
        <charset val="128"/>
        <scheme val="none"/>
      </font>
      <fill>
        <patternFill patternType="solid">
          <fgColor indexed="64"/>
          <bgColor theme="8" tint="0.79998168889431442"/>
        </patternFill>
      </fill>
      <alignment horizontal="left" vertical="center" textRotation="0" wrapText="1" indent="0" justifyLastLine="0" shrinkToFit="0" readingOrder="0"/>
      <border diagonalUp="0" diagonalDown="0" outline="0">
        <left style="thin">
          <color auto="1"/>
        </left>
        <right style="thin">
          <color auto="1"/>
        </right>
        <top/>
        <bottom/>
      </border>
    </dxf>
    <dxf>
      <font>
        <b val="0"/>
        <i val="0"/>
        <strike val="0"/>
        <condense val="0"/>
        <extend val="0"/>
        <outline val="0"/>
        <shadow val="0"/>
        <u val="none"/>
        <vertAlign val="baseline"/>
        <sz val="12"/>
        <color auto="1"/>
        <name val="游明朝 Demibold"/>
        <family val="1"/>
        <charset val="128"/>
        <scheme val="none"/>
      </font>
      <numFmt numFmtId="0" formatCode="General"/>
      <fill>
        <patternFill patternType="solid">
          <fgColor indexed="64"/>
          <bgColor theme="8" tint="0.79998168889431442"/>
        </patternFill>
      </fill>
      <alignment horizontal="left" vertical="center" textRotation="0" wrapText="1" indent="0" justifyLastLine="0" shrinkToFit="0" readingOrder="0"/>
      <border diagonalUp="0" diagonalDown="0" outline="0">
        <left style="thin">
          <color auto="1"/>
        </left>
        <right style="thin">
          <color auto="1"/>
        </right>
        <top/>
        <bottom/>
      </border>
    </dxf>
    <dxf>
      <font>
        <b val="0"/>
        <i val="0"/>
        <strike val="0"/>
        <condense val="0"/>
        <extend val="0"/>
        <outline val="0"/>
        <shadow val="0"/>
        <u val="none"/>
        <vertAlign val="baseline"/>
        <sz val="12"/>
        <color auto="1"/>
        <name val="游明朝 Demibold"/>
        <family val="1"/>
        <charset val="128"/>
        <scheme val="none"/>
      </font>
      <fill>
        <patternFill patternType="solid">
          <fgColor indexed="64"/>
          <bgColor rgb="FFF3E1F9"/>
        </patternFill>
      </fill>
      <alignment horizontal="left" vertical="center" textRotation="0" wrapText="1" indent="0" justifyLastLine="0" shrinkToFit="0" readingOrder="0"/>
      <border diagonalUp="0" diagonalDown="0" outline="0">
        <left style="thin">
          <color auto="1"/>
        </left>
        <right style="thin">
          <color auto="1"/>
        </right>
        <top/>
        <bottom/>
      </border>
    </dxf>
    <dxf>
      <font>
        <b val="0"/>
        <i val="0"/>
        <strike val="0"/>
        <condense val="0"/>
        <extend val="0"/>
        <outline val="0"/>
        <shadow val="0"/>
        <u val="none"/>
        <vertAlign val="baseline"/>
        <sz val="12"/>
        <color auto="1"/>
        <name val="游明朝 Demibold"/>
        <family val="1"/>
        <charset val="128"/>
        <scheme val="none"/>
      </font>
      <numFmt numFmtId="0" formatCode="General"/>
      <fill>
        <patternFill patternType="none">
          <fgColor indexed="64"/>
          <bgColor auto="1"/>
        </patternFill>
      </fill>
      <alignment horizontal="left" vertical="center" textRotation="0" wrapText="1" indent="0" justifyLastLine="0" shrinkToFit="0" readingOrder="0"/>
      <border diagonalUp="0" diagonalDown="0" outline="0">
        <left style="thin">
          <color auto="1"/>
        </left>
        <right style="thin">
          <color auto="1"/>
        </right>
        <top/>
        <bottom/>
      </border>
    </dxf>
    <dxf>
      <font>
        <b val="0"/>
        <i val="0"/>
        <strike val="0"/>
        <condense val="0"/>
        <extend val="0"/>
        <outline val="0"/>
        <shadow val="0"/>
        <u val="none"/>
        <vertAlign val="baseline"/>
        <sz val="12"/>
        <color auto="1"/>
        <name val="游明朝 Demibold"/>
        <family val="1"/>
        <charset val="128"/>
        <scheme val="none"/>
      </font>
      <fill>
        <patternFill patternType="none">
          <fgColor indexed="64"/>
          <bgColor auto="1"/>
        </patternFill>
      </fill>
      <alignment horizontal="left" vertical="center" textRotation="0" wrapText="1" indent="0" justifyLastLine="0" shrinkToFit="0" readingOrder="0"/>
      <border diagonalUp="0" diagonalDown="0" outline="0">
        <left style="thin">
          <color auto="1"/>
        </left>
        <right style="thin">
          <color auto="1"/>
        </right>
        <top/>
        <bottom/>
      </border>
      <protection locked="0" hidden="0"/>
    </dxf>
    <dxf>
      <font>
        <b val="0"/>
        <i val="0"/>
        <strike val="0"/>
        <condense val="0"/>
        <extend val="0"/>
        <outline val="0"/>
        <shadow val="0"/>
        <u val="none"/>
        <vertAlign val="baseline"/>
        <sz val="12"/>
        <color auto="1"/>
        <name val="游明朝 Demibold"/>
        <family val="1"/>
        <charset val="128"/>
        <scheme val="none"/>
      </font>
      <fill>
        <patternFill patternType="none">
          <fgColor indexed="64"/>
          <bgColor auto="1"/>
        </patternFill>
      </fill>
      <alignment horizontal="left" vertical="center" textRotation="0" wrapText="1" indent="0" justifyLastLine="0" shrinkToFit="0" readingOrder="0"/>
      <border diagonalUp="0" diagonalDown="0" outline="0">
        <left style="thin">
          <color auto="1"/>
        </left>
        <right style="thin">
          <color auto="1"/>
        </right>
        <top/>
        <bottom/>
      </border>
      <protection locked="0" hidden="0"/>
    </dxf>
    <dxf>
      <font>
        <b val="0"/>
        <i val="0"/>
        <strike val="0"/>
        <condense val="0"/>
        <extend val="0"/>
        <outline val="0"/>
        <shadow val="0"/>
        <u val="none"/>
        <vertAlign val="baseline"/>
        <sz val="12"/>
        <color auto="1"/>
        <name val="游明朝 Demibold"/>
        <family val="1"/>
        <charset val="128"/>
        <scheme val="none"/>
      </font>
      <fill>
        <patternFill patternType="none">
          <fgColor indexed="64"/>
          <bgColor auto="1"/>
        </patternFill>
      </fill>
      <alignment horizontal="left" vertical="center" textRotation="0" wrapText="1" indent="0" justifyLastLine="0" shrinkToFit="0" readingOrder="0"/>
      <border diagonalUp="0" diagonalDown="0" outline="0">
        <left style="thin">
          <color auto="1"/>
        </left>
        <right style="thin">
          <color auto="1"/>
        </right>
        <top/>
        <bottom/>
      </border>
      <protection locked="0" hidden="0"/>
    </dxf>
    <dxf>
      <font>
        <b val="0"/>
        <i val="0"/>
        <strike val="0"/>
        <condense val="0"/>
        <extend val="0"/>
        <outline val="0"/>
        <shadow val="0"/>
        <u val="none"/>
        <vertAlign val="baseline"/>
        <sz val="12"/>
        <color auto="1"/>
        <name val="游明朝 Demibold"/>
        <family val="1"/>
        <charset val="128"/>
        <scheme val="none"/>
      </font>
      <fill>
        <patternFill patternType="none">
          <fgColor indexed="64"/>
          <bgColor auto="1"/>
        </patternFill>
      </fill>
      <alignment horizontal="left" vertical="center" textRotation="0" wrapText="1" indent="0" justifyLastLine="0" shrinkToFit="0" readingOrder="0"/>
      <border diagonalUp="0" diagonalDown="0" outline="0">
        <left style="thin">
          <color auto="1"/>
        </left>
        <right style="thin">
          <color auto="1"/>
        </right>
        <top/>
        <bottom/>
      </border>
      <protection locked="0" hidden="0"/>
    </dxf>
    <dxf>
      <font>
        <b val="0"/>
        <i val="0"/>
        <strike val="0"/>
        <condense val="0"/>
        <extend val="0"/>
        <outline val="0"/>
        <shadow val="0"/>
        <u val="none"/>
        <vertAlign val="baseline"/>
        <sz val="12"/>
        <color auto="1"/>
        <name val="游明朝 Demibold"/>
        <family val="1"/>
        <charset val="128"/>
        <scheme val="none"/>
      </font>
      <fill>
        <patternFill patternType="none">
          <fgColor indexed="64"/>
          <bgColor auto="1"/>
        </patternFill>
      </fill>
      <alignment horizontal="left" vertical="center" textRotation="0" wrapText="1" indent="0" justifyLastLine="0" shrinkToFit="0" readingOrder="0"/>
      <border diagonalUp="0" diagonalDown="0" outline="0">
        <left style="thin">
          <color auto="1"/>
        </left>
        <right style="thin">
          <color auto="1"/>
        </right>
        <top/>
        <bottom/>
      </border>
      <protection locked="0" hidden="0"/>
    </dxf>
    <dxf>
      <font>
        <b val="0"/>
        <i val="0"/>
        <strike val="0"/>
        <condense val="0"/>
        <extend val="0"/>
        <outline val="0"/>
        <shadow val="0"/>
        <u val="none"/>
        <vertAlign val="baseline"/>
        <sz val="12"/>
        <color auto="1"/>
        <name val="游明朝 Demibold"/>
        <family val="1"/>
        <charset val="128"/>
        <scheme val="none"/>
      </font>
      <fill>
        <patternFill patternType="none">
          <fgColor indexed="64"/>
          <bgColor auto="1"/>
        </patternFill>
      </fill>
      <alignment horizontal="left" vertical="center" textRotation="0" wrapText="1" indent="0" justifyLastLine="0" shrinkToFit="0" readingOrder="0"/>
      <border diagonalUp="0" diagonalDown="0" outline="0">
        <left style="thin">
          <color auto="1"/>
        </left>
        <right style="thin">
          <color auto="1"/>
        </right>
        <top/>
        <bottom/>
      </border>
      <protection locked="0" hidden="0"/>
    </dxf>
    <dxf>
      <font>
        <b val="0"/>
        <i val="0"/>
        <strike val="0"/>
        <condense val="0"/>
        <extend val="0"/>
        <outline val="0"/>
        <shadow val="0"/>
        <u val="none"/>
        <vertAlign val="baseline"/>
        <sz val="12"/>
        <color auto="1"/>
        <name val="游明朝 Demibold"/>
        <family val="1"/>
        <charset val="128"/>
        <scheme val="none"/>
      </font>
      <fill>
        <patternFill patternType="none">
          <fgColor indexed="64"/>
          <bgColor auto="1"/>
        </patternFill>
      </fill>
      <alignment horizontal="left" vertical="center" textRotation="0" wrapText="1" indent="0" justifyLastLine="0" shrinkToFit="0" readingOrder="0"/>
      <border diagonalUp="0" diagonalDown="0" outline="0">
        <left style="thin">
          <color auto="1"/>
        </left>
        <right style="thin">
          <color auto="1"/>
        </right>
        <top/>
        <bottom/>
      </border>
      <protection locked="0" hidden="0"/>
    </dxf>
    <dxf>
      <font>
        <b val="0"/>
        <i val="0"/>
        <strike val="0"/>
        <condense val="0"/>
        <extend val="0"/>
        <outline val="0"/>
        <shadow val="0"/>
        <u val="none"/>
        <vertAlign val="baseline"/>
        <sz val="12"/>
        <color auto="1"/>
        <name val="游明朝 Demibold"/>
        <family val="1"/>
        <charset val="128"/>
        <scheme val="none"/>
      </font>
      <fill>
        <patternFill patternType="none">
          <fgColor indexed="64"/>
          <bgColor auto="1"/>
        </patternFill>
      </fill>
      <alignment horizontal="left" vertical="center" textRotation="0" wrapText="1" indent="0" justifyLastLine="0" shrinkToFit="0" readingOrder="0"/>
      <border diagonalUp="0" diagonalDown="0" outline="0">
        <left style="thin">
          <color auto="1"/>
        </left>
        <right style="thin">
          <color auto="1"/>
        </right>
        <top/>
        <bottom/>
      </border>
      <protection locked="0" hidden="0"/>
    </dxf>
    <dxf>
      <font>
        <b val="0"/>
        <i val="0"/>
        <strike val="0"/>
        <condense val="0"/>
        <extend val="0"/>
        <outline val="0"/>
        <shadow val="0"/>
        <u val="none"/>
        <vertAlign val="baseline"/>
        <sz val="12"/>
        <color auto="1"/>
        <name val="游明朝 Demibold"/>
        <family val="1"/>
        <charset val="128"/>
        <scheme val="none"/>
      </font>
      <fill>
        <patternFill patternType="none">
          <fgColor indexed="64"/>
          <bgColor auto="1"/>
        </patternFill>
      </fill>
      <alignment horizontal="left" vertical="center" textRotation="0" wrapText="1" indent="0" justifyLastLine="0" shrinkToFit="0" readingOrder="0"/>
      <border diagonalUp="0" diagonalDown="0" outline="0">
        <left style="thin">
          <color auto="1"/>
        </left>
        <right style="thin">
          <color auto="1"/>
        </right>
        <top/>
        <bottom/>
      </border>
      <protection locked="0" hidden="0"/>
    </dxf>
    <dxf>
      <font>
        <b val="0"/>
        <i val="0"/>
        <strike val="0"/>
        <condense val="0"/>
        <extend val="0"/>
        <outline val="0"/>
        <shadow val="0"/>
        <u val="none"/>
        <vertAlign val="baseline"/>
        <sz val="12"/>
        <color auto="1"/>
        <name val="游明朝 Demibold"/>
        <family val="1"/>
        <charset val="128"/>
        <scheme val="none"/>
      </font>
      <fill>
        <patternFill patternType="none">
          <fgColor indexed="64"/>
          <bgColor auto="1"/>
        </patternFill>
      </fill>
      <alignment horizontal="left" vertical="center" textRotation="0" wrapText="1" indent="0" justifyLastLine="0" shrinkToFit="0" readingOrder="0"/>
      <border diagonalUp="0" diagonalDown="0" outline="0">
        <left style="thin">
          <color auto="1"/>
        </left>
        <right style="thin">
          <color auto="1"/>
        </right>
        <top/>
        <bottom/>
      </border>
      <protection locked="0" hidden="0"/>
    </dxf>
    <dxf>
      <font>
        <b val="0"/>
        <i val="0"/>
        <strike val="0"/>
        <condense val="0"/>
        <extend val="0"/>
        <outline val="0"/>
        <shadow val="0"/>
        <u val="none"/>
        <vertAlign val="baseline"/>
        <sz val="12"/>
        <color auto="1"/>
        <name val="游明朝 Demibold"/>
        <family val="1"/>
        <charset val="128"/>
        <scheme val="none"/>
      </font>
      <fill>
        <patternFill patternType="none">
          <fgColor indexed="64"/>
          <bgColor auto="1"/>
        </patternFill>
      </fill>
      <alignment horizontal="left" vertical="center" textRotation="0" wrapText="1" indent="0" justifyLastLine="0" shrinkToFit="0" readingOrder="0"/>
      <border diagonalUp="0" diagonalDown="0" outline="0">
        <left style="thin">
          <color auto="1"/>
        </left>
        <right style="thin">
          <color auto="1"/>
        </right>
        <top/>
        <bottom/>
      </border>
      <protection locked="0" hidden="0"/>
    </dxf>
    <dxf>
      <font>
        <b val="0"/>
        <i val="0"/>
        <strike val="0"/>
        <condense val="0"/>
        <extend val="0"/>
        <outline val="0"/>
        <shadow val="0"/>
        <u val="none"/>
        <vertAlign val="baseline"/>
        <sz val="12"/>
        <color auto="1"/>
        <name val="游明朝 Demibold"/>
        <family val="1"/>
        <charset val="128"/>
        <scheme val="none"/>
      </font>
      <numFmt numFmtId="179" formatCode="#,##0&quot;円&quot;"/>
      <fill>
        <patternFill patternType="none">
          <fgColor indexed="64"/>
          <bgColor auto="1"/>
        </patternFill>
      </fill>
      <alignment horizontal="left" vertical="center" textRotation="0" wrapText="1" indent="0" justifyLastLine="0" shrinkToFit="0" readingOrder="0"/>
      <border diagonalUp="0" diagonalDown="0" outline="0">
        <left style="thin">
          <color auto="1"/>
        </left>
        <right style="thin">
          <color auto="1"/>
        </right>
        <top/>
        <bottom/>
      </border>
      <protection locked="0" hidden="0"/>
    </dxf>
    <dxf>
      <font>
        <b val="0"/>
        <i val="0"/>
        <strike val="0"/>
        <condense val="0"/>
        <extend val="0"/>
        <outline val="0"/>
        <shadow val="0"/>
        <u val="none"/>
        <vertAlign val="baseline"/>
        <sz val="12"/>
        <color auto="1"/>
        <name val="游明朝 Demibold"/>
        <family val="1"/>
        <charset val="128"/>
        <scheme val="none"/>
      </font>
      <fill>
        <patternFill patternType="none">
          <fgColor indexed="64"/>
          <bgColor auto="1"/>
        </patternFill>
      </fill>
      <alignment horizontal="left" vertical="center" textRotation="0" wrapText="1" indent="0" justifyLastLine="0" shrinkToFit="0" readingOrder="0"/>
      <border diagonalUp="0" diagonalDown="0" outline="0">
        <left style="thin">
          <color auto="1"/>
        </left>
        <right style="thin">
          <color auto="1"/>
        </right>
        <top/>
        <bottom/>
      </border>
      <protection locked="0" hidden="0"/>
    </dxf>
    <dxf>
      <font>
        <b val="0"/>
        <i val="0"/>
        <strike val="0"/>
        <condense val="0"/>
        <extend val="0"/>
        <outline val="0"/>
        <shadow val="0"/>
        <u val="none"/>
        <vertAlign val="baseline"/>
        <sz val="12"/>
        <color auto="1"/>
        <name val="游明朝 Demibold"/>
        <family val="1"/>
        <charset val="128"/>
        <scheme val="none"/>
      </font>
      <fill>
        <patternFill patternType="none">
          <fgColor indexed="64"/>
          <bgColor auto="1"/>
        </patternFill>
      </fill>
      <alignment horizontal="left" vertical="center" textRotation="0" wrapText="1" indent="0" justifyLastLine="0" shrinkToFit="0" readingOrder="0"/>
      <border diagonalUp="0" diagonalDown="0" outline="0">
        <left style="thin">
          <color auto="1"/>
        </left>
        <right style="thin">
          <color auto="1"/>
        </right>
        <top/>
        <bottom/>
      </border>
      <protection locked="0" hidden="0"/>
    </dxf>
    <dxf>
      <font>
        <b val="0"/>
        <i val="0"/>
        <strike val="0"/>
        <condense val="0"/>
        <extend val="0"/>
        <outline val="0"/>
        <shadow val="0"/>
        <u val="none"/>
        <vertAlign val="baseline"/>
        <sz val="12"/>
        <color auto="1"/>
        <name val="游明朝 Demibold"/>
        <family val="1"/>
        <charset val="128"/>
        <scheme val="none"/>
      </font>
      <fill>
        <patternFill patternType="none">
          <fgColor indexed="64"/>
          <bgColor auto="1"/>
        </patternFill>
      </fill>
      <alignment horizontal="left" vertical="center" textRotation="0" wrapText="1" indent="0" justifyLastLine="0" shrinkToFit="0" readingOrder="0"/>
      <border diagonalUp="0" diagonalDown="0" outline="0">
        <left style="thin">
          <color auto="1"/>
        </left>
        <right style="thin">
          <color auto="1"/>
        </right>
        <top/>
        <bottom/>
      </border>
      <protection locked="0" hidden="0"/>
    </dxf>
    <dxf>
      <font>
        <b val="0"/>
        <i val="0"/>
        <strike val="0"/>
        <condense val="0"/>
        <extend val="0"/>
        <outline val="0"/>
        <shadow val="0"/>
        <u val="none"/>
        <vertAlign val="baseline"/>
        <sz val="12"/>
        <color auto="1"/>
        <name val="游明朝 Demibold"/>
        <family val="1"/>
        <charset val="128"/>
        <scheme val="none"/>
      </font>
      <fill>
        <patternFill patternType="none">
          <fgColor indexed="64"/>
          <bgColor auto="1"/>
        </patternFill>
      </fill>
      <alignment horizontal="left" vertical="center" textRotation="0" wrapText="1" indent="0" justifyLastLine="0" shrinkToFit="0" readingOrder="0"/>
      <border diagonalUp="0" diagonalDown="0" outline="0">
        <left style="thin">
          <color auto="1"/>
        </left>
        <right style="thin">
          <color auto="1"/>
        </right>
        <top/>
        <bottom/>
      </border>
      <protection locked="0" hidden="0"/>
    </dxf>
    <dxf>
      <font>
        <b val="0"/>
        <i val="0"/>
        <strike val="0"/>
        <condense val="0"/>
        <extend val="0"/>
        <outline val="0"/>
        <shadow val="0"/>
        <u val="none"/>
        <vertAlign val="baseline"/>
        <sz val="12"/>
        <color auto="1"/>
        <name val="游明朝 Demibold"/>
        <family val="1"/>
        <charset val="128"/>
        <scheme val="none"/>
      </font>
      <fill>
        <patternFill patternType="none">
          <fgColor indexed="64"/>
          <bgColor auto="1"/>
        </patternFill>
      </fill>
      <alignment horizontal="left" vertical="center" textRotation="0" wrapText="1" indent="0" justifyLastLine="0" shrinkToFit="0" readingOrder="0"/>
      <border diagonalUp="0" diagonalDown="0" outline="0">
        <left style="thin">
          <color auto="1"/>
        </left>
        <right style="thin">
          <color auto="1"/>
        </right>
        <top/>
        <bottom/>
      </border>
      <protection locked="0" hidden="0"/>
    </dxf>
    <dxf>
      <font>
        <b val="0"/>
        <i val="0"/>
        <strike val="0"/>
        <condense val="0"/>
        <extend val="0"/>
        <outline val="0"/>
        <shadow val="0"/>
        <u val="none"/>
        <vertAlign val="baseline"/>
        <sz val="12"/>
        <color auto="1"/>
        <name val="游明朝 Demibold"/>
        <family val="1"/>
        <charset val="128"/>
        <scheme val="none"/>
      </font>
      <numFmt numFmtId="46" formatCode="yyyy&quot;年&quot;m&quot;月&quot;"/>
      <fill>
        <patternFill patternType="none">
          <fgColor indexed="64"/>
          <bgColor auto="1"/>
        </patternFill>
      </fill>
      <alignment horizontal="center" vertical="center" textRotation="0" wrapText="1" indent="0" justifyLastLine="0" shrinkToFit="0" readingOrder="0"/>
      <border diagonalUp="0" diagonalDown="0" outline="0">
        <left style="thin">
          <color auto="1"/>
        </left>
        <right style="thin">
          <color auto="1"/>
        </right>
        <top/>
        <bottom/>
      </border>
      <protection locked="0" hidden="0"/>
    </dxf>
    <dxf>
      <font>
        <b val="0"/>
        <i val="0"/>
        <strike val="0"/>
        <condense val="0"/>
        <extend val="0"/>
        <outline val="0"/>
        <shadow val="0"/>
        <u val="none"/>
        <vertAlign val="baseline"/>
        <sz val="12"/>
        <color auto="1"/>
        <name val="游明朝 Demibold"/>
        <family val="1"/>
        <charset val="128"/>
        <scheme val="none"/>
      </font>
      <numFmt numFmtId="46" formatCode="yyyy&quot;年&quot;m&quot;月&quot;"/>
      <fill>
        <patternFill patternType="none">
          <fgColor indexed="64"/>
          <bgColor auto="1"/>
        </patternFill>
      </fill>
      <alignment horizontal="center" vertical="center" textRotation="0" wrapText="1" indent="0" justifyLastLine="0" shrinkToFit="0" readingOrder="0"/>
      <border diagonalUp="0" diagonalDown="0" outline="0">
        <left style="thin">
          <color auto="1"/>
        </left>
        <right style="thin">
          <color auto="1"/>
        </right>
        <top/>
        <bottom/>
      </border>
      <protection locked="0" hidden="0"/>
    </dxf>
    <dxf>
      <font>
        <b val="0"/>
        <i val="0"/>
        <strike val="0"/>
        <condense val="0"/>
        <extend val="0"/>
        <outline val="0"/>
        <shadow val="0"/>
        <u val="none"/>
        <vertAlign val="baseline"/>
        <sz val="12"/>
        <color auto="1"/>
        <name val="游明朝 Demibold"/>
        <family val="1"/>
        <charset val="128"/>
        <scheme val="none"/>
      </font>
      <numFmt numFmtId="46" formatCode="yyyy&quot;年&quot;m&quot;月&quot;"/>
      <fill>
        <patternFill patternType="none">
          <fgColor indexed="64"/>
          <bgColor auto="1"/>
        </patternFill>
      </fill>
      <alignment horizontal="center" vertical="center" textRotation="0" wrapText="1" indent="0" justifyLastLine="0" shrinkToFit="0" readingOrder="0"/>
      <border diagonalUp="0" diagonalDown="0" outline="0">
        <left style="thin">
          <color auto="1"/>
        </left>
        <right style="thin">
          <color auto="1"/>
        </right>
        <top/>
        <bottom/>
      </border>
      <protection locked="0" hidden="0"/>
    </dxf>
    <dxf>
      <font>
        <b val="0"/>
        <i val="0"/>
        <strike val="0"/>
        <condense val="0"/>
        <extend val="0"/>
        <outline val="0"/>
        <shadow val="0"/>
        <u val="none"/>
        <vertAlign val="baseline"/>
        <sz val="12"/>
        <color auto="1"/>
        <name val="游明朝 Demibold"/>
        <family val="1"/>
        <charset val="128"/>
        <scheme val="none"/>
      </font>
      <numFmt numFmtId="46" formatCode="yyyy&quot;年&quot;m&quot;月&quot;"/>
      <fill>
        <patternFill patternType="none">
          <fgColor indexed="64"/>
          <bgColor auto="1"/>
        </patternFill>
      </fill>
      <alignment horizontal="center" vertical="center" textRotation="0" wrapText="1" indent="0" justifyLastLine="0" shrinkToFit="0" readingOrder="0"/>
      <border diagonalUp="0" diagonalDown="0" outline="0">
        <left style="thin">
          <color auto="1"/>
        </left>
        <right style="thin">
          <color auto="1"/>
        </right>
        <top/>
        <bottom/>
      </border>
      <protection locked="0" hidden="0"/>
    </dxf>
    <dxf>
      <font>
        <b val="0"/>
        <i val="0"/>
        <strike val="0"/>
        <condense val="0"/>
        <extend val="0"/>
        <outline val="0"/>
        <shadow val="0"/>
        <u val="none"/>
        <vertAlign val="baseline"/>
        <sz val="12"/>
        <color auto="1"/>
        <name val="游明朝 Demibold"/>
        <family val="1"/>
        <charset val="128"/>
        <scheme val="none"/>
      </font>
      <numFmt numFmtId="46" formatCode="yyyy&quot;年&quot;m&quot;月&quot;"/>
      <fill>
        <patternFill patternType="none">
          <fgColor indexed="64"/>
          <bgColor auto="1"/>
        </patternFill>
      </fill>
      <alignment horizontal="left" vertical="center" textRotation="0" wrapText="1" indent="0" justifyLastLine="0" shrinkToFit="0" readingOrder="0"/>
      <border diagonalUp="0" diagonalDown="0" outline="0">
        <left style="thin">
          <color auto="1"/>
        </left>
        <right style="thin">
          <color auto="1"/>
        </right>
        <top/>
        <bottom/>
      </border>
      <protection locked="0" hidden="0"/>
    </dxf>
    <dxf>
      <font>
        <b val="0"/>
        <i val="0"/>
        <strike val="0"/>
        <condense val="0"/>
        <extend val="0"/>
        <outline val="0"/>
        <shadow val="0"/>
        <u val="none"/>
        <vertAlign val="baseline"/>
        <sz val="12"/>
        <color auto="1"/>
        <name val="游明朝 Demibold"/>
        <family val="1"/>
        <charset val="128"/>
        <scheme val="none"/>
      </font>
      <fill>
        <patternFill patternType="none">
          <fgColor indexed="64"/>
          <bgColor auto="1"/>
        </patternFill>
      </fill>
      <alignment horizontal="left" vertical="center" textRotation="0" wrapText="1" indent="0" justifyLastLine="0" shrinkToFit="0" readingOrder="0"/>
      <border diagonalUp="0" diagonalDown="0" outline="0">
        <left style="thin">
          <color auto="1"/>
        </left>
        <right style="thin">
          <color auto="1"/>
        </right>
        <top/>
        <bottom/>
      </border>
      <protection locked="0" hidden="0"/>
    </dxf>
    <dxf>
      <font>
        <b val="0"/>
        <i val="0"/>
        <strike val="0"/>
        <condense val="0"/>
        <extend val="0"/>
        <outline val="0"/>
        <shadow val="0"/>
        <u val="none"/>
        <vertAlign val="baseline"/>
        <sz val="12"/>
        <color auto="1"/>
        <name val="游明朝 Demibold"/>
        <family val="1"/>
        <charset val="128"/>
        <scheme val="none"/>
      </font>
      <fill>
        <patternFill patternType="none">
          <fgColor indexed="64"/>
          <bgColor auto="1"/>
        </patternFill>
      </fill>
      <alignment horizontal="center" vertical="center" textRotation="0" wrapText="0" indent="0" justifyLastLine="0" shrinkToFit="0" readingOrder="0"/>
      <border diagonalUp="0" diagonalDown="0" outline="0">
        <left style="thin">
          <color auto="1"/>
        </left>
        <right style="thin">
          <color auto="1"/>
        </right>
        <top/>
        <bottom/>
      </border>
      <protection locked="0" hidden="0"/>
    </dxf>
    <dxf>
      <font>
        <b val="0"/>
        <i val="0"/>
        <strike val="0"/>
        <condense val="0"/>
        <extend val="0"/>
        <outline val="0"/>
        <shadow val="0"/>
        <u val="none"/>
        <vertAlign val="baseline"/>
        <sz val="12"/>
        <color auto="1"/>
        <name val="游明朝 Demibold"/>
        <family val="1"/>
        <charset val="128"/>
        <scheme val="none"/>
      </font>
      <fill>
        <patternFill patternType="none">
          <fgColor indexed="64"/>
          <bgColor auto="1"/>
        </patternFill>
      </fill>
      <alignment horizontal="center" vertical="center" textRotation="0" wrapText="0" indent="0" justifyLastLine="0" shrinkToFit="0" readingOrder="0"/>
      <border diagonalUp="0" diagonalDown="0" outline="0">
        <left style="thin">
          <color auto="1"/>
        </left>
        <right style="thin">
          <color auto="1"/>
        </right>
        <top/>
        <bottom/>
      </border>
      <protection locked="0" hidden="0"/>
    </dxf>
    <dxf>
      <font>
        <b val="0"/>
        <i val="0"/>
        <strike val="0"/>
        <condense val="0"/>
        <extend val="0"/>
        <outline val="0"/>
        <shadow val="0"/>
        <u val="none"/>
        <vertAlign val="baseline"/>
        <sz val="12"/>
        <color auto="1"/>
        <name val="游明朝 Demibold"/>
        <family val="1"/>
        <charset val="128"/>
        <scheme val="none"/>
      </font>
      <fill>
        <patternFill patternType="none">
          <fgColor indexed="64"/>
          <bgColor auto="1"/>
        </patternFill>
      </fill>
      <alignment horizontal="center" vertical="center" textRotation="0" wrapText="0" indent="0" justifyLastLine="0" shrinkToFit="0" readingOrder="0"/>
      <border diagonalUp="0" diagonalDown="0" outline="0">
        <left style="thin">
          <color auto="1"/>
        </left>
        <right style="thin">
          <color auto="1"/>
        </right>
        <top/>
        <bottom/>
      </border>
      <protection locked="0" hidden="0"/>
    </dxf>
    <dxf>
      <font>
        <b val="0"/>
        <i val="0"/>
        <strike val="0"/>
        <condense val="0"/>
        <extend val="0"/>
        <outline val="0"/>
        <shadow val="0"/>
        <u val="none"/>
        <vertAlign val="baseline"/>
        <sz val="12"/>
        <color auto="1"/>
        <name val="游明朝 Demibold"/>
        <family val="1"/>
        <charset val="128"/>
        <scheme val="none"/>
      </font>
      <fill>
        <patternFill patternType="none">
          <fgColor indexed="64"/>
          <bgColor auto="1"/>
        </patternFill>
      </fill>
      <alignment horizontal="left" vertical="center" textRotation="0" wrapText="1" indent="0" justifyLastLine="0" shrinkToFit="0" readingOrder="0"/>
      <border diagonalUp="0" diagonalDown="0" outline="0">
        <left style="thin">
          <color auto="1"/>
        </left>
        <right style="thin">
          <color auto="1"/>
        </right>
        <top/>
        <bottom/>
      </border>
      <protection locked="0" hidden="0"/>
    </dxf>
    <dxf>
      <font>
        <b val="0"/>
        <i val="0"/>
        <strike val="0"/>
        <condense val="0"/>
        <extend val="0"/>
        <outline val="0"/>
        <shadow val="0"/>
        <u val="none"/>
        <vertAlign val="baseline"/>
        <sz val="12"/>
        <color auto="1"/>
        <name val="游明朝 Demibold"/>
        <family val="1"/>
        <charset val="128"/>
        <scheme val="none"/>
      </font>
      <fill>
        <patternFill patternType="none">
          <fgColor indexed="64"/>
          <bgColor auto="1"/>
        </patternFill>
      </fill>
      <alignment horizontal="left" vertical="center" textRotation="0" wrapText="1" indent="0" justifyLastLine="0" shrinkToFit="0" readingOrder="0"/>
      <border diagonalUp="0" diagonalDown="0" outline="0">
        <left style="thin">
          <color auto="1"/>
        </left>
        <right style="thin">
          <color auto="1"/>
        </right>
        <top/>
        <bottom/>
      </border>
      <protection locked="0" hidden="0"/>
    </dxf>
    <dxf>
      <font>
        <b val="0"/>
        <i val="0"/>
        <strike val="0"/>
        <condense val="0"/>
        <extend val="0"/>
        <outline val="0"/>
        <shadow val="0"/>
        <u val="none"/>
        <vertAlign val="baseline"/>
        <sz val="12"/>
        <color auto="1"/>
        <name val="游明朝 Demibold"/>
        <family val="1"/>
        <charset val="128"/>
        <scheme val="none"/>
      </font>
      <fill>
        <patternFill patternType="none">
          <fgColor indexed="64"/>
          <bgColor auto="1"/>
        </patternFill>
      </fill>
      <alignment horizontal="center" vertical="center" textRotation="0" wrapText="1" indent="0" justifyLastLine="0" shrinkToFit="0" readingOrder="0"/>
      <border diagonalUp="0" diagonalDown="0" outline="0">
        <left style="thin">
          <color auto="1"/>
        </left>
        <right style="thin">
          <color auto="1"/>
        </right>
        <top/>
        <bottom/>
      </border>
      <protection locked="0" hidden="0"/>
    </dxf>
    <dxf>
      <font>
        <b val="0"/>
        <i val="0"/>
        <strike val="0"/>
        <condense val="0"/>
        <extend val="0"/>
        <outline val="0"/>
        <shadow val="0"/>
        <u val="none"/>
        <vertAlign val="baseline"/>
        <sz val="12"/>
        <color auto="1"/>
        <name val="游明朝 Demibold"/>
        <family val="1"/>
        <charset val="128"/>
        <scheme val="none"/>
      </font>
      <fill>
        <patternFill patternType="none">
          <fgColor indexed="64"/>
          <bgColor auto="1"/>
        </patternFill>
      </fill>
      <alignment horizontal="center" vertical="center" textRotation="0" wrapText="1" indent="0" justifyLastLine="0" shrinkToFit="0" readingOrder="0"/>
      <border diagonalUp="0" diagonalDown="0" outline="0">
        <left style="thin">
          <color auto="1"/>
        </left>
        <right style="thin">
          <color auto="1"/>
        </right>
        <top/>
        <bottom/>
      </border>
      <protection locked="0" hidden="0"/>
    </dxf>
    <dxf>
      <font>
        <b val="0"/>
        <i val="0"/>
        <strike val="0"/>
        <condense val="0"/>
        <extend val="0"/>
        <outline val="0"/>
        <shadow val="0"/>
        <u val="none"/>
        <vertAlign val="baseline"/>
        <sz val="12"/>
        <color auto="1"/>
        <name val="游明朝 Demibold"/>
        <family val="1"/>
        <charset val="128"/>
        <scheme val="none"/>
      </font>
      <fill>
        <patternFill patternType="none">
          <fgColor indexed="64"/>
          <bgColor auto="1"/>
        </patternFill>
      </fill>
      <alignment horizontal="center" vertical="center" textRotation="0" wrapText="1" indent="0" justifyLastLine="0" shrinkToFit="0" readingOrder="0"/>
      <border diagonalUp="0" diagonalDown="0" outline="0">
        <left/>
        <right style="thin">
          <color auto="1"/>
        </right>
        <top/>
        <bottom/>
      </border>
    </dxf>
    <dxf>
      <border diagonalUp="0" diagonalDown="0">
        <left/>
        <right/>
        <top/>
        <bottom/>
      </border>
    </dxf>
    <dxf>
      <font>
        <b val="0"/>
        <i val="0"/>
        <strike val="0"/>
        <condense val="0"/>
        <extend val="0"/>
        <outline val="0"/>
        <shadow val="0"/>
        <u val="none"/>
        <vertAlign val="baseline"/>
        <sz val="12"/>
        <color auto="1"/>
        <name val="游明朝 Demibold"/>
        <family val="1"/>
        <charset val="128"/>
        <scheme val="none"/>
      </font>
      <fill>
        <patternFill patternType="none">
          <fgColor indexed="64"/>
          <bgColor auto="1"/>
        </patternFill>
      </fill>
      <alignment horizontal="left" vertical="center" textRotation="0" wrapText="1" indent="0" justifyLastLine="0" shrinkToFit="0" readingOrder="0"/>
      <protection locked="0" hidden="0"/>
    </dxf>
    <dxf>
      <font>
        <b val="0"/>
        <i val="0"/>
        <strike val="0"/>
        <condense val="0"/>
        <extend val="0"/>
        <outline val="0"/>
        <shadow val="0"/>
        <u val="none"/>
        <vertAlign val="baseline"/>
        <sz val="10"/>
        <color theme="0"/>
        <name val="游明朝 Demibold"/>
        <family val="1"/>
        <charset val="128"/>
        <scheme val="none"/>
      </font>
      <fill>
        <patternFill patternType="none">
          <fgColor indexed="64"/>
          <bgColor auto="1"/>
        </patternFill>
      </fill>
      <alignment horizontal="center" vertical="center" textRotation="0" wrapText="0" indent="0" justifyLastLine="0" shrinkToFit="1" readingOrder="0"/>
      <border diagonalUp="0" diagonalDown="0" outline="0">
        <left style="thin">
          <color auto="1"/>
        </left>
        <right style="thin">
          <color auto="1"/>
        </right>
        <top/>
        <bottom/>
      </border>
    </dxf>
    <dxf>
      <fill>
        <patternFill>
          <bgColor theme="0" tint="-4.9989318521683403E-2"/>
        </patternFill>
      </fill>
      <border diagonalUp="0" diagonalDown="0">
        <left/>
        <right/>
        <top/>
        <bottom/>
        <vertical style="thin">
          <color auto="1"/>
        </vertical>
        <horizontal/>
      </border>
    </dxf>
    <dxf>
      <font>
        <color theme="0"/>
      </font>
      <fill>
        <patternFill>
          <bgColor theme="1" tint="0.499984740745262"/>
        </patternFill>
      </fill>
      <border diagonalUp="0" diagonalDown="0">
        <left/>
        <right/>
        <top/>
        <bottom/>
        <vertical style="thin">
          <color auto="1"/>
        </vertical>
        <horizontal/>
      </border>
    </dxf>
    <dxf>
      <border diagonalUp="0" diagonalDown="0">
        <left/>
        <right/>
        <top/>
        <bottom/>
        <vertical style="thin">
          <color auto="1"/>
        </vertical>
        <horizontal/>
      </border>
    </dxf>
  </dxfs>
  <tableStyles count="1" defaultTableStyle="TableStyleMedium2" defaultPivotStyle="PivotStyleLight16">
    <tableStyle name="Table 2" pivot="0" count="3" xr9:uid="{95F28EDC-954B-46BB-B7BC-F2BF688A69EC}">
      <tableStyleElement type="wholeTable" dxfId="111"/>
      <tableStyleElement type="headerRow" dxfId="110"/>
      <tableStyleElement type="secondRowStripe" dxfId="109"/>
    </tableStyle>
  </tableStyles>
  <colors>
    <mruColors>
      <color rgb="FFFFFFCC"/>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styles" Target="styles.xml"/><Relationship Id="rId13" Type="http://schemas.microsoft.com/office/2017/06/relationships/rdRichValueStructure" Target="richData/rdrichvaluestructure.xml"/><Relationship Id="rId3" Type="http://schemas.openxmlformats.org/officeDocument/2006/relationships/worksheet" Target="worksheets/sheet3.xml"/><Relationship Id="rId7" Type="http://schemas.openxmlformats.org/officeDocument/2006/relationships/theme" Target="theme/theme1.xml"/><Relationship Id="rId12" Type="http://schemas.microsoft.com/office/2017/06/relationships/rdRichValue" Target="richData/rdrichvalue.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microsoft.com/office/2022/10/relationships/richValueRel" Target="richData/richValueRel.xml"/><Relationship Id="rId5" Type="http://schemas.openxmlformats.org/officeDocument/2006/relationships/worksheet" Target="worksheets/sheet5.xml"/><Relationship Id="rId15" Type="http://schemas.openxmlformats.org/officeDocument/2006/relationships/calcChain" Target="calcChain.xml"/><Relationship Id="rId10" Type="http://schemas.openxmlformats.org/officeDocument/2006/relationships/sheetMetadata" Target="metadata.xml"/><Relationship Id="rId4" Type="http://schemas.openxmlformats.org/officeDocument/2006/relationships/worksheet" Target="worksheets/sheet4.xml"/><Relationship Id="rId9" Type="http://schemas.openxmlformats.org/officeDocument/2006/relationships/sharedStrings" Target="sharedStrings.xml"/><Relationship Id="rId14" Type="http://schemas.microsoft.com/office/2017/06/relationships/rdRichValueTypes" Target="richData/rdRichValueTypes.xml"/></Relationships>
</file>

<file path=xl/drawings/_rels/drawing1.xml.rels><?xml version="1.0" encoding="UTF-8" standalone="yes"?>
<Relationships xmlns="http://schemas.openxmlformats.org/package/2006/relationships"><Relationship Id="rId8" Type="http://schemas.openxmlformats.org/officeDocument/2006/relationships/image" Target="../media/image11.jpeg"/><Relationship Id="rId13" Type="http://schemas.openxmlformats.org/officeDocument/2006/relationships/image" Target="../media/image16.jpeg"/><Relationship Id="rId18" Type="http://schemas.openxmlformats.org/officeDocument/2006/relationships/image" Target="../media/image21.jpeg"/><Relationship Id="rId3" Type="http://schemas.openxmlformats.org/officeDocument/2006/relationships/image" Target="../media/image6.jpeg"/><Relationship Id="rId21" Type="http://schemas.openxmlformats.org/officeDocument/2006/relationships/image" Target="../media/image24.jpeg"/><Relationship Id="rId7" Type="http://schemas.openxmlformats.org/officeDocument/2006/relationships/image" Target="../media/image10.jpeg"/><Relationship Id="rId12" Type="http://schemas.openxmlformats.org/officeDocument/2006/relationships/image" Target="../media/image15.jpeg"/><Relationship Id="rId17" Type="http://schemas.openxmlformats.org/officeDocument/2006/relationships/image" Target="../media/image20.jpeg"/><Relationship Id="rId2" Type="http://schemas.openxmlformats.org/officeDocument/2006/relationships/image" Target="../media/image5.png"/><Relationship Id="rId16" Type="http://schemas.openxmlformats.org/officeDocument/2006/relationships/image" Target="../media/image19.png"/><Relationship Id="rId20" Type="http://schemas.openxmlformats.org/officeDocument/2006/relationships/image" Target="../media/image23.jpeg"/><Relationship Id="rId1" Type="http://schemas.openxmlformats.org/officeDocument/2006/relationships/image" Target="../media/image4.jpeg"/><Relationship Id="rId6" Type="http://schemas.openxmlformats.org/officeDocument/2006/relationships/image" Target="../media/image9.jpeg"/><Relationship Id="rId11" Type="http://schemas.openxmlformats.org/officeDocument/2006/relationships/image" Target="../media/image14.jpeg"/><Relationship Id="rId5" Type="http://schemas.openxmlformats.org/officeDocument/2006/relationships/image" Target="../media/image8.jpeg"/><Relationship Id="rId15" Type="http://schemas.openxmlformats.org/officeDocument/2006/relationships/image" Target="../media/image18.jpeg"/><Relationship Id="rId23" Type="http://schemas.openxmlformats.org/officeDocument/2006/relationships/image" Target="../media/image26.jpeg"/><Relationship Id="rId10" Type="http://schemas.openxmlformats.org/officeDocument/2006/relationships/image" Target="../media/image13.jpeg"/><Relationship Id="rId19" Type="http://schemas.openxmlformats.org/officeDocument/2006/relationships/image" Target="../media/image22.jpeg"/><Relationship Id="rId4" Type="http://schemas.openxmlformats.org/officeDocument/2006/relationships/image" Target="../media/image7.jpeg"/><Relationship Id="rId9" Type="http://schemas.openxmlformats.org/officeDocument/2006/relationships/image" Target="../media/image12.jpeg"/><Relationship Id="rId14" Type="http://schemas.openxmlformats.org/officeDocument/2006/relationships/image" Target="../media/image17.jpeg"/><Relationship Id="rId22" Type="http://schemas.openxmlformats.org/officeDocument/2006/relationships/image" Target="../media/image25.jpeg"/></Relationships>
</file>

<file path=xl/drawings/_rels/drawing3.xml.rels><?xml version="1.0" encoding="UTF-8" standalone="yes"?>
<Relationships xmlns="http://schemas.openxmlformats.org/package/2006/relationships"><Relationship Id="rId26" Type="http://schemas.openxmlformats.org/officeDocument/2006/relationships/image" Target="../media/image16.jpeg"/><Relationship Id="rId117" Type="http://schemas.openxmlformats.org/officeDocument/2006/relationships/image" Target="../media/image9.jpeg"/><Relationship Id="rId21" Type="http://schemas.openxmlformats.org/officeDocument/2006/relationships/image" Target="../media/image41.jpeg"/><Relationship Id="rId42" Type="http://schemas.openxmlformats.org/officeDocument/2006/relationships/image" Target="../media/image54.jpeg"/><Relationship Id="rId47" Type="http://schemas.openxmlformats.org/officeDocument/2006/relationships/image" Target="../media/image59.jpeg"/><Relationship Id="rId63" Type="http://schemas.openxmlformats.org/officeDocument/2006/relationships/image" Target="../media/image75.jpeg"/><Relationship Id="rId68" Type="http://schemas.openxmlformats.org/officeDocument/2006/relationships/image" Target="../media/image80.emf"/><Relationship Id="rId84" Type="http://schemas.openxmlformats.org/officeDocument/2006/relationships/image" Target="../media/image96.png"/><Relationship Id="rId89" Type="http://schemas.openxmlformats.org/officeDocument/2006/relationships/image" Target="../media/image101.jpeg"/><Relationship Id="rId112" Type="http://schemas.openxmlformats.org/officeDocument/2006/relationships/image" Target="../media/image124.jpeg"/><Relationship Id="rId16" Type="http://schemas.openxmlformats.org/officeDocument/2006/relationships/image" Target="../media/image14.jpeg"/><Relationship Id="rId107" Type="http://schemas.openxmlformats.org/officeDocument/2006/relationships/image" Target="../media/image119.jpeg"/><Relationship Id="rId11" Type="http://schemas.openxmlformats.org/officeDocument/2006/relationships/image" Target="../media/image11.jpeg"/><Relationship Id="rId32" Type="http://schemas.openxmlformats.org/officeDocument/2006/relationships/image" Target="../media/image22.jpeg"/><Relationship Id="rId37" Type="http://schemas.openxmlformats.org/officeDocument/2006/relationships/image" Target="../media/image49.jpeg"/><Relationship Id="rId53" Type="http://schemas.openxmlformats.org/officeDocument/2006/relationships/image" Target="../media/image65.jpeg"/><Relationship Id="rId58" Type="http://schemas.openxmlformats.org/officeDocument/2006/relationships/image" Target="../media/image70.png"/><Relationship Id="rId74" Type="http://schemas.openxmlformats.org/officeDocument/2006/relationships/image" Target="../media/image86.jpeg"/><Relationship Id="rId79" Type="http://schemas.openxmlformats.org/officeDocument/2006/relationships/image" Target="../media/image91.jpeg"/><Relationship Id="rId102" Type="http://schemas.openxmlformats.org/officeDocument/2006/relationships/image" Target="../media/image114.jpeg"/><Relationship Id="rId5" Type="http://schemas.openxmlformats.org/officeDocument/2006/relationships/image" Target="../media/image30.png"/><Relationship Id="rId90" Type="http://schemas.openxmlformats.org/officeDocument/2006/relationships/image" Target="../media/image102.jpeg"/><Relationship Id="rId95" Type="http://schemas.openxmlformats.org/officeDocument/2006/relationships/image" Target="../media/image107.jpeg"/><Relationship Id="rId22" Type="http://schemas.openxmlformats.org/officeDocument/2006/relationships/image" Target="../media/image42.jpeg"/><Relationship Id="rId27" Type="http://schemas.openxmlformats.org/officeDocument/2006/relationships/image" Target="../media/image17.jpeg"/><Relationship Id="rId43" Type="http://schemas.openxmlformats.org/officeDocument/2006/relationships/image" Target="../media/image55.jpeg"/><Relationship Id="rId48" Type="http://schemas.openxmlformats.org/officeDocument/2006/relationships/image" Target="../media/image60.jpeg"/><Relationship Id="rId64" Type="http://schemas.openxmlformats.org/officeDocument/2006/relationships/image" Target="../media/image76.png"/><Relationship Id="rId69" Type="http://schemas.openxmlformats.org/officeDocument/2006/relationships/image" Target="../media/image81.png"/><Relationship Id="rId113" Type="http://schemas.openxmlformats.org/officeDocument/2006/relationships/image" Target="../media/image24.jpeg"/><Relationship Id="rId118" Type="http://schemas.openxmlformats.org/officeDocument/2006/relationships/image" Target="../media/image20.jpeg"/><Relationship Id="rId80" Type="http://schemas.openxmlformats.org/officeDocument/2006/relationships/image" Target="../media/image92.jpeg"/><Relationship Id="rId85" Type="http://schemas.openxmlformats.org/officeDocument/2006/relationships/image" Target="../media/image97.png"/><Relationship Id="rId12" Type="http://schemas.openxmlformats.org/officeDocument/2006/relationships/image" Target="../media/image12.jpeg"/><Relationship Id="rId17" Type="http://schemas.openxmlformats.org/officeDocument/2006/relationships/image" Target="../media/image37.jpeg"/><Relationship Id="rId33" Type="http://schemas.openxmlformats.org/officeDocument/2006/relationships/image" Target="../media/image23.jpeg"/><Relationship Id="rId38" Type="http://schemas.openxmlformats.org/officeDocument/2006/relationships/image" Target="../media/image50.jpeg"/><Relationship Id="rId59" Type="http://schemas.openxmlformats.org/officeDocument/2006/relationships/image" Target="../media/image71.png"/><Relationship Id="rId103" Type="http://schemas.openxmlformats.org/officeDocument/2006/relationships/image" Target="../media/image115.jpeg"/><Relationship Id="rId108" Type="http://schemas.openxmlformats.org/officeDocument/2006/relationships/image" Target="../media/image120.JPG"/><Relationship Id="rId54" Type="http://schemas.openxmlformats.org/officeDocument/2006/relationships/image" Target="../media/image66.png"/><Relationship Id="rId70" Type="http://schemas.openxmlformats.org/officeDocument/2006/relationships/image" Target="../media/image82.png"/><Relationship Id="rId75" Type="http://schemas.openxmlformats.org/officeDocument/2006/relationships/image" Target="../media/image87.jpeg"/><Relationship Id="rId91" Type="http://schemas.openxmlformats.org/officeDocument/2006/relationships/image" Target="../media/image103.jpeg"/><Relationship Id="rId96" Type="http://schemas.openxmlformats.org/officeDocument/2006/relationships/image" Target="../media/image108.jpeg"/><Relationship Id="rId1" Type="http://schemas.openxmlformats.org/officeDocument/2006/relationships/image" Target="../media/image27.jpeg"/><Relationship Id="rId6" Type="http://schemas.openxmlformats.org/officeDocument/2006/relationships/image" Target="../media/image31.jpeg"/><Relationship Id="rId23" Type="http://schemas.openxmlformats.org/officeDocument/2006/relationships/image" Target="../media/image43.jpeg"/><Relationship Id="rId28" Type="http://schemas.openxmlformats.org/officeDocument/2006/relationships/image" Target="../media/image18.jpeg"/><Relationship Id="rId49" Type="http://schemas.openxmlformats.org/officeDocument/2006/relationships/image" Target="../media/image61.jpeg"/><Relationship Id="rId114" Type="http://schemas.openxmlformats.org/officeDocument/2006/relationships/image" Target="../media/image25.jpeg"/><Relationship Id="rId119" Type="http://schemas.openxmlformats.org/officeDocument/2006/relationships/image" Target="../media/image125.jpeg"/><Relationship Id="rId10" Type="http://schemas.openxmlformats.org/officeDocument/2006/relationships/image" Target="../media/image10.jpeg"/><Relationship Id="rId31" Type="http://schemas.openxmlformats.org/officeDocument/2006/relationships/image" Target="../media/image21.jpeg"/><Relationship Id="rId44" Type="http://schemas.openxmlformats.org/officeDocument/2006/relationships/image" Target="../media/image56.png"/><Relationship Id="rId52" Type="http://schemas.openxmlformats.org/officeDocument/2006/relationships/image" Target="../media/image64.jpeg"/><Relationship Id="rId60" Type="http://schemas.openxmlformats.org/officeDocument/2006/relationships/image" Target="../media/image72.png"/><Relationship Id="rId65" Type="http://schemas.openxmlformats.org/officeDocument/2006/relationships/image" Target="../media/image77.jpeg"/><Relationship Id="rId73" Type="http://schemas.openxmlformats.org/officeDocument/2006/relationships/image" Target="../media/image85.png"/><Relationship Id="rId78" Type="http://schemas.openxmlformats.org/officeDocument/2006/relationships/image" Target="../media/image90.jpeg"/><Relationship Id="rId81" Type="http://schemas.openxmlformats.org/officeDocument/2006/relationships/image" Target="../media/image93.jpeg"/><Relationship Id="rId86" Type="http://schemas.openxmlformats.org/officeDocument/2006/relationships/image" Target="../media/image98.jpeg"/><Relationship Id="rId94" Type="http://schemas.openxmlformats.org/officeDocument/2006/relationships/image" Target="../media/image106.jpeg"/><Relationship Id="rId99" Type="http://schemas.openxmlformats.org/officeDocument/2006/relationships/image" Target="../media/image111.jpeg"/><Relationship Id="rId101" Type="http://schemas.openxmlformats.org/officeDocument/2006/relationships/image" Target="../media/image113.jpeg"/><Relationship Id="rId4" Type="http://schemas.openxmlformats.org/officeDocument/2006/relationships/image" Target="../media/image29.jpeg"/><Relationship Id="rId9" Type="http://schemas.openxmlformats.org/officeDocument/2006/relationships/image" Target="../media/image34.jpeg"/><Relationship Id="rId13" Type="http://schemas.openxmlformats.org/officeDocument/2006/relationships/image" Target="../media/image13.jpeg"/><Relationship Id="rId18" Type="http://schemas.openxmlformats.org/officeDocument/2006/relationships/image" Target="../media/image38.jpeg"/><Relationship Id="rId39" Type="http://schemas.openxmlformats.org/officeDocument/2006/relationships/image" Target="../media/image51.jpeg"/><Relationship Id="rId109" Type="http://schemas.openxmlformats.org/officeDocument/2006/relationships/image" Target="../media/image121.jpeg"/><Relationship Id="rId34" Type="http://schemas.openxmlformats.org/officeDocument/2006/relationships/image" Target="../media/image46.jpeg"/><Relationship Id="rId50" Type="http://schemas.openxmlformats.org/officeDocument/2006/relationships/image" Target="../media/image62.jpeg"/><Relationship Id="rId55" Type="http://schemas.openxmlformats.org/officeDocument/2006/relationships/image" Target="../media/image67.jpeg"/><Relationship Id="rId76" Type="http://schemas.openxmlformats.org/officeDocument/2006/relationships/image" Target="../media/image88.jpeg"/><Relationship Id="rId97" Type="http://schemas.openxmlformats.org/officeDocument/2006/relationships/image" Target="../media/image109.jpeg"/><Relationship Id="rId104" Type="http://schemas.openxmlformats.org/officeDocument/2006/relationships/image" Target="../media/image116.png"/><Relationship Id="rId7" Type="http://schemas.openxmlformats.org/officeDocument/2006/relationships/image" Target="../media/image32.jpeg"/><Relationship Id="rId71" Type="http://schemas.openxmlformats.org/officeDocument/2006/relationships/image" Target="../media/image83.jpeg"/><Relationship Id="rId92" Type="http://schemas.openxmlformats.org/officeDocument/2006/relationships/image" Target="../media/image104.jpeg"/><Relationship Id="rId2" Type="http://schemas.openxmlformats.org/officeDocument/2006/relationships/image" Target="../media/image5.png"/><Relationship Id="rId29" Type="http://schemas.openxmlformats.org/officeDocument/2006/relationships/image" Target="../media/image19.png"/><Relationship Id="rId24" Type="http://schemas.openxmlformats.org/officeDocument/2006/relationships/image" Target="../media/image44.jpeg"/><Relationship Id="rId40" Type="http://schemas.openxmlformats.org/officeDocument/2006/relationships/image" Target="../media/image52.png"/><Relationship Id="rId45" Type="http://schemas.openxmlformats.org/officeDocument/2006/relationships/image" Target="../media/image57.jpeg"/><Relationship Id="rId66" Type="http://schemas.openxmlformats.org/officeDocument/2006/relationships/image" Target="../media/image78.jpeg"/><Relationship Id="rId87" Type="http://schemas.openxmlformats.org/officeDocument/2006/relationships/image" Target="../media/image99.png"/><Relationship Id="rId110" Type="http://schemas.openxmlformats.org/officeDocument/2006/relationships/image" Target="../media/image122.jpeg"/><Relationship Id="rId115" Type="http://schemas.openxmlformats.org/officeDocument/2006/relationships/image" Target="../media/image7.jpeg"/><Relationship Id="rId61" Type="http://schemas.openxmlformats.org/officeDocument/2006/relationships/image" Target="../media/image73.png"/><Relationship Id="rId82" Type="http://schemas.openxmlformats.org/officeDocument/2006/relationships/image" Target="../media/image94.jpeg"/><Relationship Id="rId19" Type="http://schemas.openxmlformats.org/officeDocument/2006/relationships/image" Target="../media/image39.png"/><Relationship Id="rId14" Type="http://schemas.openxmlformats.org/officeDocument/2006/relationships/image" Target="../media/image35.jpeg"/><Relationship Id="rId30" Type="http://schemas.openxmlformats.org/officeDocument/2006/relationships/image" Target="../media/image45.jpeg"/><Relationship Id="rId35" Type="http://schemas.openxmlformats.org/officeDocument/2006/relationships/image" Target="../media/image47.jpeg"/><Relationship Id="rId56" Type="http://schemas.openxmlformats.org/officeDocument/2006/relationships/image" Target="../media/image68.jpeg"/><Relationship Id="rId77" Type="http://schemas.openxmlformats.org/officeDocument/2006/relationships/image" Target="../media/image89.jpeg"/><Relationship Id="rId100" Type="http://schemas.openxmlformats.org/officeDocument/2006/relationships/image" Target="../media/image112.png"/><Relationship Id="rId105" Type="http://schemas.openxmlformats.org/officeDocument/2006/relationships/image" Target="../media/image117.png"/><Relationship Id="rId8" Type="http://schemas.openxmlformats.org/officeDocument/2006/relationships/image" Target="../media/image33.jpeg"/><Relationship Id="rId51" Type="http://schemas.openxmlformats.org/officeDocument/2006/relationships/image" Target="../media/image63.jpeg"/><Relationship Id="rId72" Type="http://schemas.openxmlformats.org/officeDocument/2006/relationships/image" Target="../media/image84.jpeg"/><Relationship Id="rId93" Type="http://schemas.openxmlformats.org/officeDocument/2006/relationships/image" Target="../media/image105.jpeg"/><Relationship Id="rId98" Type="http://schemas.openxmlformats.org/officeDocument/2006/relationships/image" Target="../media/image110.jpeg"/><Relationship Id="rId3" Type="http://schemas.openxmlformats.org/officeDocument/2006/relationships/image" Target="../media/image28.jpeg"/><Relationship Id="rId25" Type="http://schemas.openxmlformats.org/officeDocument/2006/relationships/image" Target="../media/image15.jpeg"/><Relationship Id="rId46" Type="http://schemas.openxmlformats.org/officeDocument/2006/relationships/image" Target="../media/image58.jpeg"/><Relationship Id="rId67" Type="http://schemas.openxmlformats.org/officeDocument/2006/relationships/image" Target="../media/image79.png"/><Relationship Id="rId116" Type="http://schemas.openxmlformats.org/officeDocument/2006/relationships/image" Target="../media/image8.jpeg"/><Relationship Id="rId20" Type="http://schemas.openxmlformats.org/officeDocument/2006/relationships/image" Target="../media/image40.png"/><Relationship Id="rId41" Type="http://schemas.openxmlformats.org/officeDocument/2006/relationships/image" Target="../media/image53.jpeg"/><Relationship Id="rId62" Type="http://schemas.openxmlformats.org/officeDocument/2006/relationships/image" Target="../media/image74.emf"/><Relationship Id="rId83" Type="http://schemas.openxmlformats.org/officeDocument/2006/relationships/image" Target="../media/image95.png"/><Relationship Id="rId88" Type="http://schemas.openxmlformats.org/officeDocument/2006/relationships/image" Target="../media/image100.jpeg"/><Relationship Id="rId111" Type="http://schemas.openxmlformats.org/officeDocument/2006/relationships/image" Target="../media/image123.jpeg"/><Relationship Id="rId15" Type="http://schemas.openxmlformats.org/officeDocument/2006/relationships/image" Target="../media/image36.jpeg"/><Relationship Id="rId36" Type="http://schemas.openxmlformats.org/officeDocument/2006/relationships/image" Target="../media/image48.jpeg"/><Relationship Id="rId57" Type="http://schemas.openxmlformats.org/officeDocument/2006/relationships/image" Target="../media/image69.jpeg"/><Relationship Id="rId106" Type="http://schemas.openxmlformats.org/officeDocument/2006/relationships/image" Target="../media/image118.jpeg"/></Relationships>
</file>

<file path=xl/drawings/drawing1.xml><?xml version="1.0" encoding="utf-8"?>
<xdr:wsDr xmlns:xdr="http://schemas.openxmlformats.org/drawingml/2006/spreadsheetDrawing" xmlns:a="http://schemas.openxmlformats.org/drawingml/2006/main">
  <xdr:twoCellAnchor editAs="oneCell">
    <xdr:from>
      <xdr:col>5</xdr:col>
      <xdr:colOff>352425</xdr:colOff>
      <xdr:row>5</xdr:row>
      <xdr:rowOff>95250</xdr:rowOff>
    </xdr:from>
    <xdr:to>
      <xdr:col>6</xdr:col>
      <xdr:colOff>154212</xdr:colOff>
      <xdr:row>5</xdr:row>
      <xdr:rowOff>1140618</xdr:rowOff>
    </xdr:to>
    <xdr:pic>
      <xdr:nvPicPr>
        <xdr:cNvPr id="2" name="図 1" hidden="1">
          <a:extLst>
            <a:ext uri="{FF2B5EF4-FFF2-40B4-BE49-F238E27FC236}">
              <a16:creationId xmlns:a16="http://schemas.microsoft.com/office/drawing/2014/main" id="{3989A25E-CE56-446A-B206-958464A53611}"/>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3925550" y="3190875"/>
          <a:ext cx="1584324" cy="1045368"/>
        </a:xfrm>
        <a:prstGeom prst="rect">
          <a:avLst/>
        </a:prstGeom>
      </xdr:spPr>
    </xdr:pic>
    <xdr:clientData/>
  </xdr:twoCellAnchor>
  <xdr:twoCellAnchor editAs="oneCell">
    <xdr:from>
      <xdr:col>6</xdr:col>
      <xdr:colOff>219075</xdr:colOff>
      <xdr:row>5</xdr:row>
      <xdr:rowOff>263476</xdr:rowOff>
    </xdr:from>
    <xdr:to>
      <xdr:col>7</xdr:col>
      <xdr:colOff>239763</xdr:colOff>
      <xdr:row>5</xdr:row>
      <xdr:rowOff>1063261</xdr:rowOff>
    </xdr:to>
    <xdr:pic>
      <xdr:nvPicPr>
        <xdr:cNvPr id="3" name="図 2" hidden="1">
          <a:extLst>
            <a:ext uri="{FF2B5EF4-FFF2-40B4-BE49-F238E27FC236}">
              <a16:creationId xmlns:a16="http://schemas.microsoft.com/office/drawing/2014/main" id="{8C478762-99D4-4B8E-9F8F-6162549F2E54}"/>
            </a:ext>
          </a:extLst>
        </xdr:cNvPr>
        <xdr:cNvPicPr>
          <a:picLocks noChangeAspect="1"/>
        </xdr:cNvPicPr>
      </xdr:nvPicPr>
      <xdr:blipFill rotWithShape="1">
        <a:blip xmlns:r="http://schemas.openxmlformats.org/officeDocument/2006/relationships" r:embed="rId2"/>
        <a:srcRect b="40825"/>
        <a:stretch>
          <a:fillRect/>
        </a:stretch>
      </xdr:blipFill>
      <xdr:spPr>
        <a:xfrm>
          <a:off x="16125825" y="3359101"/>
          <a:ext cx="1803224" cy="799785"/>
        </a:xfrm>
        <a:prstGeom prst="rect">
          <a:avLst/>
        </a:prstGeom>
      </xdr:spPr>
    </xdr:pic>
    <xdr:clientData/>
  </xdr:twoCellAnchor>
  <xdr:twoCellAnchor editAs="oneCell">
    <xdr:from>
      <xdr:col>5</xdr:col>
      <xdr:colOff>607412</xdr:colOff>
      <xdr:row>13</xdr:row>
      <xdr:rowOff>95250</xdr:rowOff>
    </xdr:from>
    <xdr:to>
      <xdr:col>6</xdr:col>
      <xdr:colOff>136070</xdr:colOff>
      <xdr:row>13</xdr:row>
      <xdr:rowOff>392967</xdr:rowOff>
    </xdr:to>
    <xdr:pic>
      <xdr:nvPicPr>
        <xdr:cNvPr id="4" name="図 3" hidden="1">
          <a:extLst>
            <a:ext uri="{FF2B5EF4-FFF2-40B4-BE49-F238E27FC236}">
              <a16:creationId xmlns:a16="http://schemas.microsoft.com/office/drawing/2014/main" id="{F12B12C6-D932-462A-8A9A-E9D4BB2444CF}"/>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4180537" y="18430875"/>
          <a:ext cx="1311195" cy="297717"/>
        </a:xfrm>
        <a:prstGeom prst="rect">
          <a:avLst/>
        </a:prstGeom>
      </xdr:spPr>
    </xdr:pic>
    <xdr:clientData/>
  </xdr:twoCellAnchor>
  <xdr:twoCellAnchor editAs="oneCell">
    <xdr:from>
      <xdr:col>6</xdr:col>
      <xdr:colOff>699860</xdr:colOff>
      <xdr:row>13</xdr:row>
      <xdr:rowOff>58180</xdr:rowOff>
    </xdr:from>
    <xdr:to>
      <xdr:col>6</xdr:col>
      <xdr:colOff>1712866</xdr:colOff>
      <xdr:row>13</xdr:row>
      <xdr:rowOff>459219</xdr:rowOff>
    </xdr:to>
    <xdr:pic>
      <xdr:nvPicPr>
        <xdr:cNvPr id="5" name="図 4" hidden="1">
          <a:extLst>
            <a:ext uri="{FF2B5EF4-FFF2-40B4-BE49-F238E27FC236}">
              <a16:creationId xmlns:a16="http://schemas.microsoft.com/office/drawing/2014/main" id="{75483CBF-A3E5-4F4F-8F5E-D700E6E8D76C}"/>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16606610" y="18393805"/>
          <a:ext cx="1013006" cy="401039"/>
        </a:xfrm>
        <a:prstGeom prst="rect">
          <a:avLst/>
        </a:prstGeom>
        <a:ln>
          <a:noFill/>
        </a:ln>
        <a:effectLst>
          <a:outerShdw blurRad="292100" dist="139700" dir="2700000" algn="tl" rotWithShape="0">
            <a:srgbClr val="333333">
              <a:alpha val="65000"/>
            </a:srgbClr>
          </a:outerShdw>
        </a:effectLst>
      </xdr:spPr>
    </xdr:pic>
    <xdr:clientData/>
  </xdr:twoCellAnchor>
  <xdr:twoCellAnchor editAs="oneCell">
    <xdr:from>
      <xdr:col>6</xdr:col>
      <xdr:colOff>380999</xdr:colOff>
      <xdr:row>8</xdr:row>
      <xdr:rowOff>117364</xdr:rowOff>
    </xdr:from>
    <xdr:to>
      <xdr:col>7</xdr:col>
      <xdr:colOff>203563</xdr:colOff>
      <xdr:row>8</xdr:row>
      <xdr:rowOff>964273</xdr:rowOff>
    </xdr:to>
    <xdr:pic>
      <xdr:nvPicPr>
        <xdr:cNvPr id="6" name="図 5" hidden="1">
          <a:extLst>
            <a:ext uri="{FF2B5EF4-FFF2-40B4-BE49-F238E27FC236}">
              <a16:creationId xmlns:a16="http://schemas.microsoft.com/office/drawing/2014/main" id="{97BD1784-2178-4546-9C59-D5447DC381E2}"/>
            </a:ext>
          </a:extLst>
        </xdr:cNvPr>
        <xdr:cNvPicPr>
          <a:picLocks noChangeAspect="1"/>
        </xdr:cNvPicPr>
      </xdr:nvPicPr>
      <xdr:blipFill rotWithShape="1">
        <a:blip xmlns:r="http://schemas.openxmlformats.org/officeDocument/2006/relationships" r:embed="rId5" cstate="print">
          <a:extLst>
            <a:ext uri="{28A0092B-C50C-407E-A947-70E740481C1C}">
              <a14:useLocalDpi xmlns:a14="http://schemas.microsoft.com/office/drawing/2010/main" val="0"/>
            </a:ext>
          </a:extLst>
        </a:blip>
        <a:srcRect l="8662" t="5448" r="5528" b="12836"/>
        <a:stretch>
          <a:fillRect/>
        </a:stretch>
      </xdr:blipFill>
      <xdr:spPr>
        <a:xfrm>
          <a:off x="16287749" y="8927989"/>
          <a:ext cx="1605100" cy="846909"/>
        </a:xfrm>
        <a:prstGeom prst="rect">
          <a:avLst/>
        </a:prstGeom>
      </xdr:spPr>
    </xdr:pic>
    <xdr:clientData/>
  </xdr:twoCellAnchor>
  <xdr:twoCellAnchor editAs="oneCell">
    <xdr:from>
      <xdr:col>5</xdr:col>
      <xdr:colOff>110282</xdr:colOff>
      <xdr:row>8</xdr:row>
      <xdr:rowOff>57150</xdr:rowOff>
    </xdr:from>
    <xdr:to>
      <xdr:col>5</xdr:col>
      <xdr:colOff>1181641</xdr:colOff>
      <xdr:row>8</xdr:row>
      <xdr:rowOff>856525</xdr:rowOff>
    </xdr:to>
    <xdr:pic>
      <xdr:nvPicPr>
        <xdr:cNvPr id="7" name="図 6" hidden="1">
          <a:extLst>
            <a:ext uri="{FF2B5EF4-FFF2-40B4-BE49-F238E27FC236}">
              <a16:creationId xmlns:a16="http://schemas.microsoft.com/office/drawing/2014/main" id="{7E41DCD8-CB3C-4EE6-B825-6763614BBAFB}"/>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13683407" y="8867775"/>
          <a:ext cx="1071359" cy="799375"/>
        </a:xfrm>
        <a:prstGeom prst="rect">
          <a:avLst/>
        </a:prstGeom>
      </xdr:spPr>
    </xdr:pic>
    <xdr:clientData/>
  </xdr:twoCellAnchor>
  <xdr:twoCellAnchor editAs="oneCell">
    <xdr:from>
      <xdr:col>5</xdr:col>
      <xdr:colOff>1322223</xdr:colOff>
      <xdr:row>8</xdr:row>
      <xdr:rowOff>539081</xdr:rowOff>
    </xdr:from>
    <xdr:to>
      <xdr:col>6</xdr:col>
      <xdr:colOff>414097</xdr:colOff>
      <xdr:row>8</xdr:row>
      <xdr:rowOff>918113</xdr:rowOff>
    </xdr:to>
    <xdr:pic>
      <xdr:nvPicPr>
        <xdr:cNvPr id="8" name="図 7" hidden="1">
          <a:extLst>
            <a:ext uri="{FF2B5EF4-FFF2-40B4-BE49-F238E27FC236}">
              <a16:creationId xmlns:a16="http://schemas.microsoft.com/office/drawing/2014/main" id="{7F8FEAF3-9E9F-4345-B62F-06B69A1BA204}"/>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14895348" y="9349706"/>
          <a:ext cx="874411" cy="379032"/>
        </a:xfrm>
        <a:prstGeom prst="rect">
          <a:avLst/>
        </a:prstGeom>
      </xdr:spPr>
    </xdr:pic>
    <xdr:clientData/>
  </xdr:twoCellAnchor>
  <xdr:oneCellAnchor>
    <xdr:from>
      <xdr:col>6</xdr:col>
      <xdr:colOff>487003</xdr:colOff>
      <xdr:row>24</xdr:row>
      <xdr:rowOff>56579</xdr:rowOff>
    </xdr:from>
    <xdr:ext cx="1589447" cy="1134120"/>
    <xdr:pic>
      <xdr:nvPicPr>
        <xdr:cNvPr id="9" name="図 8" hidden="1">
          <a:extLst>
            <a:ext uri="{FF2B5EF4-FFF2-40B4-BE49-F238E27FC236}">
              <a16:creationId xmlns:a16="http://schemas.microsoft.com/office/drawing/2014/main" id="{95F0B873-D4E1-4058-A3BF-0AC5E8F87253}"/>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16393753" y="39347204"/>
          <a:ext cx="1589447" cy="1134120"/>
        </a:xfrm>
        <a:prstGeom prst="rect">
          <a:avLst/>
        </a:prstGeom>
      </xdr:spPr>
    </xdr:pic>
    <xdr:clientData/>
  </xdr:oneCellAnchor>
  <xdr:oneCellAnchor>
    <xdr:from>
      <xdr:col>5</xdr:col>
      <xdr:colOff>609600</xdr:colOff>
      <xdr:row>7</xdr:row>
      <xdr:rowOff>57151</xdr:rowOff>
    </xdr:from>
    <xdr:ext cx="1324347" cy="1162050"/>
    <xdr:pic>
      <xdr:nvPicPr>
        <xdr:cNvPr id="10" name="図 3" hidden="1">
          <a:extLst>
            <a:ext uri="{FF2B5EF4-FFF2-40B4-BE49-F238E27FC236}">
              <a16:creationId xmlns:a16="http://schemas.microsoft.com/office/drawing/2014/main" id="{14527608-7F1B-422B-A616-24917F6044BD}"/>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14182725" y="6962776"/>
          <a:ext cx="1324347" cy="1162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5</xdr:col>
      <xdr:colOff>536488</xdr:colOff>
      <xdr:row>6</xdr:row>
      <xdr:rowOff>0</xdr:rowOff>
    </xdr:from>
    <xdr:ext cx="1378037" cy="1247775"/>
    <xdr:pic>
      <xdr:nvPicPr>
        <xdr:cNvPr id="11" name="図 5" hidden="1">
          <a:extLst>
            <a:ext uri="{FF2B5EF4-FFF2-40B4-BE49-F238E27FC236}">
              <a16:creationId xmlns:a16="http://schemas.microsoft.com/office/drawing/2014/main" id="{CBF0D159-B4FD-41A4-AD0B-FBA57F6C1B73}"/>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14109613" y="5000625"/>
          <a:ext cx="1378037" cy="1247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5</xdr:col>
      <xdr:colOff>597610</xdr:colOff>
      <xdr:row>24</xdr:row>
      <xdr:rowOff>19050</xdr:rowOff>
    </xdr:from>
    <xdr:to>
      <xdr:col>5</xdr:col>
      <xdr:colOff>1661879</xdr:colOff>
      <xdr:row>24</xdr:row>
      <xdr:rowOff>619397</xdr:rowOff>
    </xdr:to>
    <xdr:pic>
      <xdr:nvPicPr>
        <xdr:cNvPr id="12" name="図 11" hidden="1">
          <a:extLst>
            <a:ext uri="{FF2B5EF4-FFF2-40B4-BE49-F238E27FC236}">
              <a16:creationId xmlns:a16="http://schemas.microsoft.com/office/drawing/2014/main" id="{FB0A6532-8EF7-4CE6-9443-56D32ECC8186}"/>
            </a:ext>
          </a:extLst>
        </xdr:cNvPr>
        <xdr:cNvPicPr>
          <a:picLocks noChangeAspect="1"/>
        </xdr:cNvPicPr>
      </xdr:nvPicPr>
      <xdr:blipFill rotWithShape="1">
        <a:blip xmlns:r="http://schemas.openxmlformats.org/officeDocument/2006/relationships" r:embed="rId11" cstate="print">
          <a:extLst>
            <a:ext uri="{28A0092B-C50C-407E-A947-70E740481C1C}">
              <a14:useLocalDpi xmlns:a14="http://schemas.microsoft.com/office/drawing/2010/main" val="0"/>
            </a:ext>
          </a:extLst>
        </a:blip>
        <a:srcRect l="26948" t="9621" r="24632" b="5631"/>
        <a:stretch>
          <a:fillRect/>
        </a:stretch>
      </xdr:blipFill>
      <xdr:spPr>
        <a:xfrm>
          <a:off x="14170735" y="39309675"/>
          <a:ext cx="1064269" cy="600347"/>
        </a:xfrm>
        <a:prstGeom prst="rect">
          <a:avLst/>
        </a:prstGeom>
      </xdr:spPr>
    </xdr:pic>
    <xdr:clientData/>
  </xdr:twoCellAnchor>
  <xdr:oneCellAnchor>
    <xdr:from>
      <xdr:col>5</xdr:col>
      <xdr:colOff>331367</xdr:colOff>
      <xdr:row>12</xdr:row>
      <xdr:rowOff>76200</xdr:rowOff>
    </xdr:from>
    <xdr:ext cx="1646879" cy="1238250"/>
    <xdr:pic>
      <xdr:nvPicPr>
        <xdr:cNvPr id="13" name="図 12" hidden="1">
          <a:extLst>
            <a:ext uri="{FF2B5EF4-FFF2-40B4-BE49-F238E27FC236}">
              <a16:creationId xmlns:a16="http://schemas.microsoft.com/office/drawing/2014/main" id="{3E12C7B5-8031-4999-AE63-4974D1C013A4}"/>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rot="16200000">
          <a:off x="14108807" y="16302510"/>
          <a:ext cx="1238250" cy="1646879"/>
        </a:xfrm>
        <a:prstGeom prst="rect">
          <a:avLst/>
        </a:prstGeom>
      </xdr:spPr>
    </xdr:pic>
    <xdr:clientData/>
  </xdr:oneCellAnchor>
  <xdr:oneCellAnchor>
    <xdr:from>
      <xdr:col>6</xdr:col>
      <xdr:colOff>238125</xdr:colOff>
      <xdr:row>12</xdr:row>
      <xdr:rowOff>120684</xdr:rowOff>
    </xdr:from>
    <xdr:ext cx="1825020" cy="1216913"/>
    <xdr:pic>
      <xdr:nvPicPr>
        <xdr:cNvPr id="14" name="図 13" hidden="1">
          <a:extLst>
            <a:ext uri="{FF2B5EF4-FFF2-40B4-BE49-F238E27FC236}">
              <a16:creationId xmlns:a16="http://schemas.microsoft.com/office/drawing/2014/main" id="{3109A2C0-3E02-47FA-BB4E-0BB2A04AFD68}"/>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16144875" y="16551309"/>
          <a:ext cx="1825020" cy="1216913"/>
        </a:xfrm>
        <a:prstGeom prst="rect">
          <a:avLst/>
        </a:prstGeom>
      </xdr:spPr>
    </xdr:pic>
    <xdr:clientData/>
  </xdr:oneCellAnchor>
  <xdr:oneCellAnchor>
    <xdr:from>
      <xdr:col>5</xdr:col>
      <xdr:colOff>514350</xdr:colOff>
      <xdr:row>9</xdr:row>
      <xdr:rowOff>83240</xdr:rowOff>
    </xdr:from>
    <xdr:ext cx="1304925" cy="1614135"/>
    <xdr:pic>
      <xdr:nvPicPr>
        <xdr:cNvPr id="15" name="図 14" hidden="1">
          <a:extLst>
            <a:ext uri="{FF2B5EF4-FFF2-40B4-BE49-F238E27FC236}">
              <a16:creationId xmlns:a16="http://schemas.microsoft.com/office/drawing/2014/main" id="{C52DE381-3BAB-4717-8FDA-E091C8C046C8}"/>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14087475" y="10798865"/>
          <a:ext cx="1304925" cy="1614135"/>
        </a:xfrm>
        <a:prstGeom prst="rect">
          <a:avLst/>
        </a:prstGeom>
      </xdr:spPr>
    </xdr:pic>
    <xdr:clientData/>
  </xdr:oneCellAnchor>
  <xdr:oneCellAnchor>
    <xdr:from>
      <xdr:col>6</xdr:col>
      <xdr:colOff>225878</xdr:colOff>
      <xdr:row>9</xdr:row>
      <xdr:rowOff>123646</xdr:rowOff>
    </xdr:from>
    <xdr:ext cx="1907722" cy="1430594"/>
    <xdr:pic>
      <xdr:nvPicPr>
        <xdr:cNvPr id="16" name="図 15" hidden="1">
          <a:extLst>
            <a:ext uri="{FF2B5EF4-FFF2-40B4-BE49-F238E27FC236}">
              <a16:creationId xmlns:a16="http://schemas.microsoft.com/office/drawing/2014/main" id="{51F463E2-4317-4BC8-8898-0EC71719E8DB}"/>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16132628" y="10839271"/>
          <a:ext cx="1907722" cy="1430594"/>
        </a:xfrm>
        <a:prstGeom prst="rect">
          <a:avLst/>
        </a:prstGeom>
      </xdr:spPr>
    </xdr:pic>
    <xdr:clientData/>
  </xdr:oneCellAnchor>
  <xdr:twoCellAnchor editAs="oneCell">
    <xdr:from>
      <xdr:col>6</xdr:col>
      <xdr:colOff>142875</xdr:colOff>
      <xdr:row>10</xdr:row>
      <xdr:rowOff>142875</xdr:rowOff>
    </xdr:from>
    <xdr:to>
      <xdr:col>7</xdr:col>
      <xdr:colOff>312148</xdr:colOff>
      <xdr:row>10</xdr:row>
      <xdr:rowOff>1145001</xdr:rowOff>
    </xdr:to>
    <xdr:pic>
      <xdr:nvPicPr>
        <xdr:cNvPr id="17" name="図 16" hidden="1">
          <a:extLst>
            <a:ext uri="{FF2B5EF4-FFF2-40B4-BE49-F238E27FC236}">
              <a16:creationId xmlns:a16="http://schemas.microsoft.com/office/drawing/2014/main" id="{E3937287-BB89-4858-B275-B6100F171056}"/>
            </a:ext>
          </a:extLst>
        </xdr:cNvPr>
        <xdr:cNvPicPr>
          <a:picLocks noChangeAspect="1"/>
        </xdr:cNvPicPr>
      </xdr:nvPicPr>
      <xdr:blipFill>
        <a:blip xmlns:r="http://schemas.openxmlformats.org/officeDocument/2006/relationships" r:embed="rId16"/>
        <a:stretch>
          <a:fillRect/>
        </a:stretch>
      </xdr:blipFill>
      <xdr:spPr>
        <a:xfrm>
          <a:off x="16049625" y="12763500"/>
          <a:ext cx="1951809" cy="1002126"/>
        </a:xfrm>
        <a:prstGeom prst="rect">
          <a:avLst/>
        </a:prstGeom>
      </xdr:spPr>
    </xdr:pic>
    <xdr:clientData/>
  </xdr:twoCellAnchor>
  <xdr:twoCellAnchor editAs="oneCell">
    <xdr:from>
      <xdr:col>5</xdr:col>
      <xdr:colOff>215050</xdr:colOff>
      <xdr:row>10</xdr:row>
      <xdr:rowOff>123825</xdr:rowOff>
    </xdr:from>
    <xdr:to>
      <xdr:col>6</xdr:col>
      <xdr:colOff>302494</xdr:colOff>
      <xdr:row>10</xdr:row>
      <xdr:rowOff>1097552</xdr:rowOff>
    </xdr:to>
    <xdr:pic>
      <xdr:nvPicPr>
        <xdr:cNvPr id="18" name="図 17" hidden="1">
          <a:extLst>
            <a:ext uri="{FF2B5EF4-FFF2-40B4-BE49-F238E27FC236}">
              <a16:creationId xmlns:a16="http://schemas.microsoft.com/office/drawing/2014/main" id="{0354C8B1-4AF1-4C72-98BF-3EE250FA3A9B}"/>
            </a:ext>
          </a:extLst>
        </xdr:cNvPr>
        <xdr:cNvPicPr>
          <a:picLocks noChangeAspect="1"/>
        </xdr:cNvPicPr>
      </xdr:nvPicPr>
      <xdr:blipFill rotWithShape="1">
        <a:blip xmlns:r="http://schemas.openxmlformats.org/officeDocument/2006/relationships" r:embed="rId17" cstate="print">
          <a:extLst>
            <a:ext uri="{28A0092B-C50C-407E-A947-70E740481C1C}">
              <a14:useLocalDpi xmlns:a14="http://schemas.microsoft.com/office/drawing/2010/main" val="0"/>
            </a:ext>
          </a:extLst>
        </a:blip>
        <a:srcRect l="5072" t="9777" r="6243" b="4263"/>
        <a:stretch>
          <a:fillRect/>
        </a:stretch>
      </xdr:blipFill>
      <xdr:spPr>
        <a:xfrm rot="16200000">
          <a:off x="14236302" y="12296323"/>
          <a:ext cx="973727" cy="1869981"/>
        </a:xfrm>
        <a:prstGeom prst="rect">
          <a:avLst/>
        </a:prstGeom>
      </xdr:spPr>
    </xdr:pic>
    <xdr:clientData/>
  </xdr:twoCellAnchor>
  <xdr:twoCellAnchor editAs="oneCell">
    <xdr:from>
      <xdr:col>6</xdr:col>
      <xdr:colOff>146719</xdr:colOff>
      <xdr:row>11</xdr:row>
      <xdr:rowOff>66676</xdr:rowOff>
    </xdr:from>
    <xdr:to>
      <xdr:col>6</xdr:col>
      <xdr:colOff>1307919</xdr:colOff>
      <xdr:row>11</xdr:row>
      <xdr:rowOff>347106</xdr:rowOff>
    </xdr:to>
    <xdr:pic>
      <xdr:nvPicPr>
        <xdr:cNvPr id="19" name="図 18" hidden="1">
          <a:extLst>
            <a:ext uri="{FF2B5EF4-FFF2-40B4-BE49-F238E27FC236}">
              <a16:creationId xmlns:a16="http://schemas.microsoft.com/office/drawing/2014/main" id="{D84229DE-6CEC-43CF-8645-DF29576AB9CA}"/>
            </a:ext>
            <a:ext uri="{147F2762-F138-4A5C-976F-8EAC2B608ADB}">
              <a16:predDERef xmlns:a16="http://schemas.microsoft.com/office/drawing/2014/main" pred="{FEEEC641-58AD-A9D3-B444-CB98C25C4166}"/>
            </a:ext>
          </a:extLst>
        </xdr:cNvPr>
        <xdr:cNvPicPr>
          <a:picLocks noChangeAspect="1"/>
        </xdr:cNvPicPr>
      </xdr:nvPicPr>
      <xdr:blipFill>
        <a:blip xmlns:r="http://schemas.openxmlformats.org/officeDocument/2006/relationships" r:embed="rId18"/>
        <a:stretch>
          <a:fillRect/>
        </a:stretch>
      </xdr:blipFill>
      <xdr:spPr>
        <a:xfrm>
          <a:off x="16053469" y="14592301"/>
          <a:ext cx="1161200" cy="280430"/>
        </a:xfrm>
        <a:prstGeom prst="rect">
          <a:avLst/>
        </a:prstGeom>
      </xdr:spPr>
    </xdr:pic>
    <xdr:clientData/>
  </xdr:twoCellAnchor>
  <xdr:twoCellAnchor editAs="oneCell">
    <xdr:from>
      <xdr:col>6</xdr:col>
      <xdr:colOff>1069645</xdr:colOff>
      <xdr:row>11</xdr:row>
      <xdr:rowOff>676275</xdr:rowOff>
    </xdr:from>
    <xdr:to>
      <xdr:col>7</xdr:col>
      <xdr:colOff>440055</xdr:colOff>
      <xdr:row>11</xdr:row>
      <xdr:rowOff>847683</xdr:rowOff>
    </xdr:to>
    <xdr:pic>
      <xdr:nvPicPr>
        <xdr:cNvPr id="20" name="図 19" hidden="1">
          <a:extLst>
            <a:ext uri="{FF2B5EF4-FFF2-40B4-BE49-F238E27FC236}">
              <a16:creationId xmlns:a16="http://schemas.microsoft.com/office/drawing/2014/main" id="{B6223823-1BFF-4E02-9B03-023C6019EDD3}"/>
            </a:ext>
            <a:ext uri="{147F2762-F138-4A5C-976F-8EAC2B608ADB}">
              <a16:predDERef xmlns:a16="http://schemas.microsoft.com/office/drawing/2014/main" pred="{877D9112-D20F-6221-9BA5-EFF771BC3C87}"/>
            </a:ext>
          </a:extLst>
        </xdr:cNvPr>
        <xdr:cNvPicPr>
          <a:picLocks noChangeAspect="1"/>
        </xdr:cNvPicPr>
      </xdr:nvPicPr>
      <xdr:blipFill>
        <a:blip xmlns:r="http://schemas.openxmlformats.org/officeDocument/2006/relationships" r:embed="rId19"/>
        <a:stretch>
          <a:fillRect/>
        </a:stretch>
      </xdr:blipFill>
      <xdr:spPr>
        <a:xfrm>
          <a:off x="16976395" y="15201900"/>
          <a:ext cx="1158389" cy="171408"/>
        </a:xfrm>
        <a:prstGeom prst="rect">
          <a:avLst/>
        </a:prstGeom>
      </xdr:spPr>
    </xdr:pic>
    <xdr:clientData/>
  </xdr:twoCellAnchor>
  <xdr:twoCellAnchor editAs="oneCell">
    <xdr:from>
      <xdr:col>5</xdr:col>
      <xdr:colOff>38100</xdr:colOff>
      <xdr:row>11</xdr:row>
      <xdr:rowOff>228923</xdr:rowOff>
    </xdr:from>
    <xdr:to>
      <xdr:col>6</xdr:col>
      <xdr:colOff>472815</xdr:colOff>
      <xdr:row>11</xdr:row>
      <xdr:rowOff>574550</xdr:rowOff>
    </xdr:to>
    <xdr:pic>
      <xdr:nvPicPr>
        <xdr:cNvPr id="21" name="図 20" hidden="1">
          <a:extLst>
            <a:ext uri="{FF2B5EF4-FFF2-40B4-BE49-F238E27FC236}">
              <a16:creationId xmlns:a16="http://schemas.microsoft.com/office/drawing/2014/main" id="{A819B165-B76B-4B32-97ED-801DEFF2C0C5}"/>
            </a:ext>
          </a:extLst>
        </xdr:cNvPr>
        <xdr:cNvPicPr>
          <a:picLocks noChangeAspect="1"/>
        </xdr:cNvPicPr>
      </xdr:nvPicPr>
      <xdr:blipFill rotWithShape="1">
        <a:blip xmlns:r="http://schemas.openxmlformats.org/officeDocument/2006/relationships" r:embed="rId20" cstate="print">
          <a:extLst>
            <a:ext uri="{28A0092B-C50C-407E-A947-70E740481C1C}">
              <a14:useLocalDpi xmlns:a14="http://schemas.microsoft.com/office/drawing/2010/main" val="0"/>
            </a:ext>
          </a:extLst>
        </a:blip>
        <a:srcRect l="7980" t="13557" r="7189" b="14134"/>
        <a:stretch>
          <a:fillRect/>
        </a:stretch>
      </xdr:blipFill>
      <xdr:spPr>
        <a:xfrm>
          <a:off x="13611225" y="14754548"/>
          <a:ext cx="2222695" cy="345627"/>
        </a:xfrm>
        <a:prstGeom prst="rect">
          <a:avLst/>
        </a:prstGeom>
      </xdr:spPr>
    </xdr:pic>
    <xdr:clientData/>
  </xdr:twoCellAnchor>
  <xdr:oneCellAnchor>
    <xdr:from>
      <xdr:col>5</xdr:col>
      <xdr:colOff>352425</xdr:colOff>
      <xdr:row>6</xdr:row>
      <xdr:rowOff>95250</xdr:rowOff>
    </xdr:from>
    <xdr:ext cx="1629772" cy="1149871"/>
    <xdr:pic>
      <xdr:nvPicPr>
        <xdr:cNvPr id="22" name="図 21" hidden="1">
          <a:extLst>
            <a:ext uri="{FF2B5EF4-FFF2-40B4-BE49-F238E27FC236}">
              <a16:creationId xmlns:a16="http://schemas.microsoft.com/office/drawing/2014/main" id="{78DA256D-3ACE-46D2-B7CA-64054B6A71EA}"/>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13925550" y="5095875"/>
          <a:ext cx="1629772" cy="1149871"/>
        </a:xfrm>
        <a:prstGeom prst="rect">
          <a:avLst/>
        </a:prstGeom>
      </xdr:spPr>
    </xdr:pic>
    <xdr:clientData/>
  </xdr:oneCellAnchor>
  <xdr:oneCellAnchor>
    <xdr:from>
      <xdr:col>6</xdr:col>
      <xdr:colOff>219075</xdr:colOff>
      <xdr:row>6</xdr:row>
      <xdr:rowOff>263476</xdr:rowOff>
    </xdr:from>
    <xdr:ext cx="1861190" cy="908098"/>
    <xdr:pic>
      <xdr:nvPicPr>
        <xdr:cNvPr id="23" name="図 22" hidden="1">
          <a:extLst>
            <a:ext uri="{FF2B5EF4-FFF2-40B4-BE49-F238E27FC236}">
              <a16:creationId xmlns:a16="http://schemas.microsoft.com/office/drawing/2014/main" id="{EA681033-8596-4765-B82E-2E933FE9963F}"/>
            </a:ext>
          </a:extLst>
        </xdr:cNvPr>
        <xdr:cNvPicPr>
          <a:picLocks noChangeAspect="1"/>
        </xdr:cNvPicPr>
      </xdr:nvPicPr>
      <xdr:blipFill rotWithShape="1">
        <a:blip xmlns:r="http://schemas.openxmlformats.org/officeDocument/2006/relationships" r:embed="rId2"/>
        <a:srcRect b="40825"/>
        <a:stretch>
          <a:fillRect/>
        </a:stretch>
      </xdr:blipFill>
      <xdr:spPr>
        <a:xfrm>
          <a:off x="16125825" y="5264101"/>
          <a:ext cx="1861190" cy="908098"/>
        </a:xfrm>
        <a:prstGeom prst="rect">
          <a:avLst/>
        </a:prstGeom>
      </xdr:spPr>
    </xdr:pic>
    <xdr:clientData/>
  </xdr:oneCellAnchor>
  <xdr:oneCellAnchor>
    <xdr:from>
      <xdr:col>5</xdr:col>
      <xdr:colOff>536488</xdr:colOff>
      <xdr:row>7</xdr:row>
      <xdr:rowOff>0</xdr:rowOff>
    </xdr:from>
    <xdr:ext cx="1378037" cy="1247775"/>
    <xdr:pic>
      <xdr:nvPicPr>
        <xdr:cNvPr id="24" name="図 5" hidden="1">
          <a:extLst>
            <a:ext uri="{FF2B5EF4-FFF2-40B4-BE49-F238E27FC236}">
              <a16:creationId xmlns:a16="http://schemas.microsoft.com/office/drawing/2014/main" id="{81341AA2-F640-4D2E-95B2-9B3531525072}"/>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14109613" y="6905625"/>
          <a:ext cx="1378037" cy="1247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6</xdr:col>
      <xdr:colOff>175260</xdr:colOff>
      <xdr:row>11</xdr:row>
      <xdr:rowOff>47625</xdr:rowOff>
    </xdr:from>
    <xdr:to>
      <xdr:col>6</xdr:col>
      <xdr:colOff>1258972</xdr:colOff>
      <xdr:row>11</xdr:row>
      <xdr:rowOff>309407</xdr:rowOff>
    </xdr:to>
    <xdr:pic>
      <xdr:nvPicPr>
        <xdr:cNvPr id="25" name="図 24" hidden="1">
          <a:extLst>
            <a:ext uri="{FF2B5EF4-FFF2-40B4-BE49-F238E27FC236}">
              <a16:creationId xmlns:a16="http://schemas.microsoft.com/office/drawing/2014/main" id="{770522A4-B85A-4867-BDF1-750173C2FF05}"/>
            </a:ext>
            <a:ext uri="{147F2762-F138-4A5C-976F-8EAC2B608ADB}">
              <a16:predDERef xmlns:a16="http://schemas.microsoft.com/office/drawing/2014/main" pred="{FEEEC641-58AD-A9D3-B444-CB98C25C4166}"/>
            </a:ext>
          </a:extLst>
        </xdr:cNvPr>
        <xdr:cNvPicPr>
          <a:picLocks noChangeAspect="1"/>
        </xdr:cNvPicPr>
      </xdr:nvPicPr>
      <xdr:blipFill>
        <a:blip xmlns:r="http://schemas.openxmlformats.org/officeDocument/2006/relationships" r:embed="rId18"/>
        <a:stretch>
          <a:fillRect/>
        </a:stretch>
      </xdr:blipFill>
      <xdr:spPr>
        <a:xfrm>
          <a:off x="16082010" y="14573250"/>
          <a:ext cx="1083712" cy="261782"/>
        </a:xfrm>
        <a:prstGeom prst="rect">
          <a:avLst/>
        </a:prstGeom>
      </xdr:spPr>
    </xdr:pic>
    <xdr:clientData/>
  </xdr:twoCellAnchor>
  <xdr:twoCellAnchor editAs="oneCell">
    <xdr:from>
      <xdr:col>6</xdr:col>
      <xdr:colOff>1118235</xdr:colOff>
      <xdr:row>11</xdr:row>
      <xdr:rowOff>666750</xdr:rowOff>
    </xdr:from>
    <xdr:to>
      <xdr:col>7</xdr:col>
      <xdr:colOff>418344</xdr:colOff>
      <xdr:row>11</xdr:row>
      <xdr:rowOff>1099038</xdr:rowOff>
    </xdr:to>
    <xdr:pic>
      <xdr:nvPicPr>
        <xdr:cNvPr id="26" name="図 25" hidden="1">
          <a:extLst>
            <a:ext uri="{FF2B5EF4-FFF2-40B4-BE49-F238E27FC236}">
              <a16:creationId xmlns:a16="http://schemas.microsoft.com/office/drawing/2014/main" id="{56C4E154-9612-4B19-9071-C8ACED936853}"/>
            </a:ext>
            <a:ext uri="{147F2762-F138-4A5C-976F-8EAC2B608ADB}">
              <a16:predDERef xmlns:a16="http://schemas.microsoft.com/office/drawing/2014/main" pred="{877D9112-D20F-6221-9BA5-EFF771BC3C87}"/>
            </a:ext>
          </a:extLst>
        </xdr:cNvPr>
        <xdr:cNvPicPr>
          <a:picLocks noChangeAspect="1"/>
        </xdr:cNvPicPr>
      </xdr:nvPicPr>
      <xdr:blipFill>
        <a:blip xmlns:r="http://schemas.openxmlformats.org/officeDocument/2006/relationships" r:embed="rId19"/>
        <a:stretch>
          <a:fillRect/>
        </a:stretch>
      </xdr:blipFill>
      <xdr:spPr>
        <a:xfrm>
          <a:off x="17024985" y="15192375"/>
          <a:ext cx="1082645" cy="432288"/>
        </a:xfrm>
        <a:prstGeom prst="rect">
          <a:avLst/>
        </a:prstGeom>
      </xdr:spPr>
    </xdr:pic>
    <xdr:clientData/>
  </xdr:twoCellAnchor>
  <xdr:twoCellAnchor editAs="oneCell">
    <xdr:from>
      <xdr:col>5</xdr:col>
      <xdr:colOff>32147</xdr:colOff>
      <xdr:row>11</xdr:row>
      <xdr:rowOff>285750</xdr:rowOff>
    </xdr:from>
    <xdr:to>
      <xdr:col>6</xdr:col>
      <xdr:colOff>480163</xdr:colOff>
      <xdr:row>11</xdr:row>
      <xdr:rowOff>1195308</xdr:rowOff>
    </xdr:to>
    <xdr:pic>
      <xdr:nvPicPr>
        <xdr:cNvPr id="27" name="図 26" hidden="1">
          <a:extLst>
            <a:ext uri="{FF2B5EF4-FFF2-40B4-BE49-F238E27FC236}">
              <a16:creationId xmlns:a16="http://schemas.microsoft.com/office/drawing/2014/main" id="{9BDFD9DA-D293-439B-BCF8-D0B2AF9A039E}"/>
            </a:ext>
          </a:extLst>
        </xdr:cNvPr>
        <xdr:cNvPicPr>
          <a:picLocks noChangeAspect="1"/>
        </xdr:cNvPicPr>
      </xdr:nvPicPr>
      <xdr:blipFill rotWithShape="1">
        <a:blip xmlns:r="http://schemas.openxmlformats.org/officeDocument/2006/relationships" r:embed="rId20" cstate="print">
          <a:extLst>
            <a:ext uri="{28A0092B-C50C-407E-A947-70E740481C1C}">
              <a14:useLocalDpi xmlns:a14="http://schemas.microsoft.com/office/drawing/2010/main" val="0"/>
            </a:ext>
          </a:extLst>
        </a:blip>
        <a:srcRect l="7980" t="13557" r="7189" b="14134"/>
        <a:stretch>
          <a:fillRect/>
        </a:stretch>
      </xdr:blipFill>
      <xdr:spPr>
        <a:xfrm>
          <a:off x="13605272" y="14811375"/>
          <a:ext cx="2235996" cy="909558"/>
        </a:xfrm>
        <a:prstGeom prst="rect">
          <a:avLst/>
        </a:prstGeom>
      </xdr:spPr>
    </xdr:pic>
    <xdr:clientData/>
  </xdr:twoCellAnchor>
  <xdr:oneCellAnchor>
    <xdr:from>
      <xdr:col>5</xdr:col>
      <xdr:colOff>352425</xdr:colOff>
      <xdr:row>6</xdr:row>
      <xdr:rowOff>95250</xdr:rowOff>
    </xdr:from>
    <xdr:ext cx="1584324" cy="1045368"/>
    <xdr:pic>
      <xdr:nvPicPr>
        <xdr:cNvPr id="28" name="図 27" hidden="1">
          <a:extLst>
            <a:ext uri="{FF2B5EF4-FFF2-40B4-BE49-F238E27FC236}">
              <a16:creationId xmlns:a16="http://schemas.microsoft.com/office/drawing/2014/main" id="{622D643D-D4F4-4CCC-9843-1DB1E20C0984}"/>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13925550" y="5095875"/>
          <a:ext cx="1584324" cy="1045368"/>
        </a:xfrm>
        <a:prstGeom prst="rect">
          <a:avLst/>
        </a:prstGeom>
      </xdr:spPr>
    </xdr:pic>
    <xdr:clientData/>
  </xdr:oneCellAnchor>
  <xdr:oneCellAnchor>
    <xdr:from>
      <xdr:col>6</xdr:col>
      <xdr:colOff>219075</xdr:colOff>
      <xdr:row>6</xdr:row>
      <xdr:rowOff>263476</xdr:rowOff>
    </xdr:from>
    <xdr:ext cx="1803224" cy="799785"/>
    <xdr:pic>
      <xdr:nvPicPr>
        <xdr:cNvPr id="29" name="図 28" hidden="1">
          <a:extLst>
            <a:ext uri="{FF2B5EF4-FFF2-40B4-BE49-F238E27FC236}">
              <a16:creationId xmlns:a16="http://schemas.microsoft.com/office/drawing/2014/main" id="{35E055C8-67F0-429D-B48A-AC893AD91CE3}"/>
            </a:ext>
          </a:extLst>
        </xdr:cNvPr>
        <xdr:cNvPicPr>
          <a:picLocks noChangeAspect="1"/>
        </xdr:cNvPicPr>
      </xdr:nvPicPr>
      <xdr:blipFill rotWithShape="1">
        <a:blip xmlns:r="http://schemas.openxmlformats.org/officeDocument/2006/relationships" r:embed="rId2"/>
        <a:srcRect b="40825"/>
        <a:stretch>
          <a:fillRect/>
        </a:stretch>
      </xdr:blipFill>
      <xdr:spPr>
        <a:xfrm>
          <a:off x="16125825" y="5264101"/>
          <a:ext cx="1803224" cy="799785"/>
        </a:xfrm>
        <a:prstGeom prst="rect">
          <a:avLst/>
        </a:prstGeom>
      </xdr:spPr>
    </xdr:pic>
    <xdr:clientData/>
  </xdr:oneCellAnchor>
  <xdr:oneCellAnchor>
    <xdr:from>
      <xdr:col>5</xdr:col>
      <xdr:colOff>352425</xdr:colOff>
      <xdr:row>6</xdr:row>
      <xdr:rowOff>95250</xdr:rowOff>
    </xdr:from>
    <xdr:ext cx="1584322" cy="1045368"/>
    <xdr:pic>
      <xdr:nvPicPr>
        <xdr:cNvPr id="30" name="図 29" hidden="1">
          <a:extLst>
            <a:ext uri="{FF2B5EF4-FFF2-40B4-BE49-F238E27FC236}">
              <a16:creationId xmlns:a16="http://schemas.microsoft.com/office/drawing/2014/main" id="{29FA6681-5532-4EDC-8772-9F0D0E70CD0B}"/>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12694104" y="2803071"/>
          <a:ext cx="1584322" cy="1045368"/>
        </a:xfrm>
        <a:prstGeom prst="rect">
          <a:avLst/>
        </a:prstGeom>
      </xdr:spPr>
    </xdr:pic>
    <xdr:clientData/>
  </xdr:oneCellAnchor>
  <xdr:oneCellAnchor>
    <xdr:from>
      <xdr:col>6</xdr:col>
      <xdr:colOff>219075</xdr:colOff>
      <xdr:row>6</xdr:row>
      <xdr:rowOff>263476</xdr:rowOff>
    </xdr:from>
    <xdr:ext cx="1803224" cy="799785"/>
    <xdr:pic>
      <xdr:nvPicPr>
        <xdr:cNvPr id="31" name="図 30" hidden="1">
          <a:extLst>
            <a:ext uri="{FF2B5EF4-FFF2-40B4-BE49-F238E27FC236}">
              <a16:creationId xmlns:a16="http://schemas.microsoft.com/office/drawing/2014/main" id="{DB276BC0-F0C3-40E2-8EE1-9C17A881D440}"/>
            </a:ext>
          </a:extLst>
        </xdr:cNvPr>
        <xdr:cNvPicPr>
          <a:picLocks noChangeAspect="1"/>
        </xdr:cNvPicPr>
      </xdr:nvPicPr>
      <xdr:blipFill rotWithShape="1">
        <a:blip xmlns:r="http://schemas.openxmlformats.org/officeDocument/2006/relationships" r:embed="rId2"/>
        <a:srcRect b="40825"/>
        <a:stretch>
          <a:fillRect/>
        </a:stretch>
      </xdr:blipFill>
      <xdr:spPr>
        <a:xfrm>
          <a:off x="14343289" y="2971297"/>
          <a:ext cx="1803224" cy="799785"/>
        </a:xfrm>
        <a:prstGeom prst="rect">
          <a:avLst/>
        </a:prstGeom>
      </xdr:spPr>
    </xdr:pic>
    <xdr:clientData/>
  </xdr:oneCellAnchor>
  <xdr:oneCellAnchor>
    <xdr:from>
      <xdr:col>5</xdr:col>
      <xdr:colOff>352425</xdr:colOff>
      <xdr:row>7</xdr:row>
      <xdr:rowOff>95250</xdr:rowOff>
    </xdr:from>
    <xdr:ext cx="1584322" cy="1045368"/>
    <xdr:pic>
      <xdr:nvPicPr>
        <xdr:cNvPr id="32" name="図 31" hidden="1">
          <a:extLst>
            <a:ext uri="{FF2B5EF4-FFF2-40B4-BE49-F238E27FC236}">
              <a16:creationId xmlns:a16="http://schemas.microsoft.com/office/drawing/2014/main" id="{F1167012-2BA0-42F4-9621-E0D08A82A517}"/>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12694104" y="2803071"/>
          <a:ext cx="1584322" cy="1045368"/>
        </a:xfrm>
        <a:prstGeom prst="rect">
          <a:avLst/>
        </a:prstGeom>
      </xdr:spPr>
    </xdr:pic>
    <xdr:clientData/>
  </xdr:oneCellAnchor>
  <xdr:oneCellAnchor>
    <xdr:from>
      <xdr:col>6</xdr:col>
      <xdr:colOff>219075</xdr:colOff>
      <xdr:row>7</xdr:row>
      <xdr:rowOff>263476</xdr:rowOff>
    </xdr:from>
    <xdr:ext cx="1803224" cy="799785"/>
    <xdr:pic>
      <xdr:nvPicPr>
        <xdr:cNvPr id="33" name="図 32" hidden="1">
          <a:extLst>
            <a:ext uri="{FF2B5EF4-FFF2-40B4-BE49-F238E27FC236}">
              <a16:creationId xmlns:a16="http://schemas.microsoft.com/office/drawing/2014/main" id="{BC9FA226-4D10-4296-A27D-072AACC46B71}"/>
            </a:ext>
          </a:extLst>
        </xdr:cNvPr>
        <xdr:cNvPicPr>
          <a:picLocks noChangeAspect="1"/>
        </xdr:cNvPicPr>
      </xdr:nvPicPr>
      <xdr:blipFill rotWithShape="1">
        <a:blip xmlns:r="http://schemas.openxmlformats.org/officeDocument/2006/relationships" r:embed="rId2"/>
        <a:srcRect b="40825"/>
        <a:stretch>
          <a:fillRect/>
        </a:stretch>
      </xdr:blipFill>
      <xdr:spPr>
        <a:xfrm>
          <a:off x="14343289" y="2971297"/>
          <a:ext cx="1803224" cy="799785"/>
        </a:xfrm>
        <a:prstGeom prst="rect">
          <a:avLst/>
        </a:prstGeom>
      </xdr:spPr>
    </xdr:pic>
    <xdr:clientData/>
  </xdr:oneCellAnchor>
  <xdr:oneCellAnchor>
    <xdr:from>
      <xdr:col>5</xdr:col>
      <xdr:colOff>352425</xdr:colOff>
      <xdr:row>8</xdr:row>
      <xdr:rowOff>95250</xdr:rowOff>
    </xdr:from>
    <xdr:ext cx="1584322" cy="1045368"/>
    <xdr:pic>
      <xdr:nvPicPr>
        <xdr:cNvPr id="34" name="図 33" hidden="1">
          <a:extLst>
            <a:ext uri="{FF2B5EF4-FFF2-40B4-BE49-F238E27FC236}">
              <a16:creationId xmlns:a16="http://schemas.microsoft.com/office/drawing/2014/main" id="{A8C75363-D4EE-4C1C-B324-8EBB4BA4EF48}"/>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12694104" y="2803071"/>
          <a:ext cx="1584322" cy="1045368"/>
        </a:xfrm>
        <a:prstGeom prst="rect">
          <a:avLst/>
        </a:prstGeom>
      </xdr:spPr>
    </xdr:pic>
    <xdr:clientData/>
  </xdr:oneCellAnchor>
  <xdr:oneCellAnchor>
    <xdr:from>
      <xdr:col>6</xdr:col>
      <xdr:colOff>219075</xdr:colOff>
      <xdr:row>8</xdr:row>
      <xdr:rowOff>263476</xdr:rowOff>
    </xdr:from>
    <xdr:ext cx="1803224" cy="799785"/>
    <xdr:pic>
      <xdr:nvPicPr>
        <xdr:cNvPr id="35" name="図 34" hidden="1">
          <a:extLst>
            <a:ext uri="{FF2B5EF4-FFF2-40B4-BE49-F238E27FC236}">
              <a16:creationId xmlns:a16="http://schemas.microsoft.com/office/drawing/2014/main" id="{1B07F389-9938-4548-A243-AE7791F07824}"/>
            </a:ext>
          </a:extLst>
        </xdr:cNvPr>
        <xdr:cNvPicPr>
          <a:picLocks noChangeAspect="1"/>
        </xdr:cNvPicPr>
      </xdr:nvPicPr>
      <xdr:blipFill rotWithShape="1">
        <a:blip xmlns:r="http://schemas.openxmlformats.org/officeDocument/2006/relationships" r:embed="rId2"/>
        <a:srcRect b="40825"/>
        <a:stretch>
          <a:fillRect/>
        </a:stretch>
      </xdr:blipFill>
      <xdr:spPr>
        <a:xfrm>
          <a:off x="14343289" y="2971297"/>
          <a:ext cx="1803224" cy="799785"/>
        </a:xfrm>
        <a:prstGeom prst="rect">
          <a:avLst/>
        </a:prstGeom>
      </xdr:spPr>
    </xdr:pic>
    <xdr:clientData/>
  </xdr:oneCellAnchor>
  <xdr:oneCellAnchor>
    <xdr:from>
      <xdr:col>5</xdr:col>
      <xdr:colOff>352425</xdr:colOff>
      <xdr:row>9</xdr:row>
      <xdr:rowOff>95250</xdr:rowOff>
    </xdr:from>
    <xdr:ext cx="1584322" cy="1045368"/>
    <xdr:pic>
      <xdr:nvPicPr>
        <xdr:cNvPr id="36" name="図 35" hidden="1">
          <a:extLst>
            <a:ext uri="{FF2B5EF4-FFF2-40B4-BE49-F238E27FC236}">
              <a16:creationId xmlns:a16="http://schemas.microsoft.com/office/drawing/2014/main" id="{72871A51-2597-445C-BD86-3386661B85D7}"/>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12694104" y="2803071"/>
          <a:ext cx="1584322" cy="1045368"/>
        </a:xfrm>
        <a:prstGeom prst="rect">
          <a:avLst/>
        </a:prstGeom>
      </xdr:spPr>
    </xdr:pic>
    <xdr:clientData/>
  </xdr:oneCellAnchor>
  <xdr:oneCellAnchor>
    <xdr:from>
      <xdr:col>6</xdr:col>
      <xdr:colOff>219075</xdr:colOff>
      <xdr:row>9</xdr:row>
      <xdr:rowOff>263476</xdr:rowOff>
    </xdr:from>
    <xdr:ext cx="1803224" cy="799785"/>
    <xdr:pic>
      <xdr:nvPicPr>
        <xdr:cNvPr id="37" name="図 36" hidden="1">
          <a:extLst>
            <a:ext uri="{FF2B5EF4-FFF2-40B4-BE49-F238E27FC236}">
              <a16:creationId xmlns:a16="http://schemas.microsoft.com/office/drawing/2014/main" id="{D8F483D5-C6F5-4866-9161-0398194830FD}"/>
            </a:ext>
          </a:extLst>
        </xdr:cNvPr>
        <xdr:cNvPicPr>
          <a:picLocks noChangeAspect="1"/>
        </xdr:cNvPicPr>
      </xdr:nvPicPr>
      <xdr:blipFill rotWithShape="1">
        <a:blip xmlns:r="http://schemas.openxmlformats.org/officeDocument/2006/relationships" r:embed="rId2"/>
        <a:srcRect b="40825"/>
        <a:stretch>
          <a:fillRect/>
        </a:stretch>
      </xdr:blipFill>
      <xdr:spPr>
        <a:xfrm>
          <a:off x="14343289" y="2971297"/>
          <a:ext cx="1803224" cy="799785"/>
        </a:xfrm>
        <a:prstGeom prst="rect">
          <a:avLst/>
        </a:prstGeom>
      </xdr:spPr>
    </xdr:pic>
    <xdr:clientData/>
  </xdr:oneCellAnchor>
  <xdr:oneCellAnchor>
    <xdr:from>
      <xdr:col>5</xdr:col>
      <xdr:colOff>352425</xdr:colOff>
      <xdr:row>10</xdr:row>
      <xdr:rowOff>95250</xdr:rowOff>
    </xdr:from>
    <xdr:ext cx="1584322" cy="1045368"/>
    <xdr:pic>
      <xdr:nvPicPr>
        <xdr:cNvPr id="38" name="図 37" hidden="1">
          <a:extLst>
            <a:ext uri="{FF2B5EF4-FFF2-40B4-BE49-F238E27FC236}">
              <a16:creationId xmlns:a16="http://schemas.microsoft.com/office/drawing/2014/main" id="{CFE49935-F5C5-4031-9130-B078738DF0B0}"/>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12694104" y="2803071"/>
          <a:ext cx="1584322" cy="1045368"/>
        </a:xfrm>
        <a:prstGeom prst="rect">
          <a:avLst/>
        </a:prstGeom>
      </xdr:spPr>
    </xdr:pic>
    <xdr:clientData/>
  </xdr:oneCellAnchor>
  <xdr:oneCellAnchor>
    <xdr:from>
      <xdr:col>6</xdr:col>
      <xdr:colOff>219075</xdr:colOff>
      <xdr:row>10</xdr:row>
      <xdr:rowOff>263476</xdr:rowOff>
    </xdr:from>
    <xdr:ext cx="1803224" cy="799785"/>
    <xdr:pic>
      <xdr:nvPicPr>
        <xdr:cNvPr id="39" name="図 38" hidden="1">
          <a:extLst>
            <a:ext uri="{FF2B5EF4-FFF2-40B4-BE49-F238E27FC236}">
              <a16:creationId xmlns:a16="http://schemas.microsoft.com/office/drawing/2014/main" id="{7E43514C-61DA-4356-AC8B-8713FE5AEBD9}"/>
            </a:ext>
          </a:extLst>
        </xdr:cNvPr>
        <xdr:cNvPicPr>
          <a:picLocks noChangeAspect="1"/>
        </xdr:cNvPicPr>
      </xdr:nvPicPr>
      <xdr:blipFill rotWithShape="1">
        <a:blip xmlns:r="http://schemas.openxmlformats.org/officeDocument/2006/relationships" r:embed="rId2"/>
        <a:srcRect b="40825"/>
        <a:stretch>
          <a:fillRect/>
        </a:stretch>
      </xdr:blipFill>
      <xdr:spPr>
        <a:xfrm>
          <a:off x="14343289" y="2971297"/>
          <a:ext cx="1803224" cy="799785"/>
        </a:xfrm>
        <a:prstGeom prst="rect">
          <a:avLst/>
        </a:prstGeom>
      </xdr:spPr>
    </xdr:pic>
    <xdr:clientData/>
  </xdr:oneCellAnchor>
  <xdr:oneCellAnchor>
    <xdr:from>
      <xdr:col>5</xdr:col>
      <xdr:colOff>352425</xdr:colOff>
      <xdr:row>11</xdr:row>
      <xdr:rowOff>95250</xdr:rowOff>
    </xdr:from>
    <xdr:ext cx="1584322" cy="1045368"/>
    <xdr:pic>
      <xdr:nvPicPr>
        <xdr:cNvPr id="40" name="図 39" hidden="1">
          <a:extLst>
            <a:ext uri="{FF2B5EF4-FFF2-40B4-BE49-F238E27FC236}">
              <a16:creationId xmlns:a16="http://schemas.microsoft.com/office/drawing/2014/main" id="{67CCAB44-A49D-45E2-9951-D28C0F5259AC}"/>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12694104" y="2803071"/>
          <a:ext cx="1584322" cy="1045368"/>
        </a:xfrm>
        <a:prstGeom prst="rect">
          <a:avLst/>
        </a:prstGeom>
      </xdr:spPr>
    </xdr:pic>
    <xdr:clientData/>
  </xdr:oneCellAnchor>
  <xdr:oneCellAnchor>
    <xdr:from>
      <xdr:col>6</xdr:col>
      <xdr:colOff>219075</xdr:colOff>
      <xdr:row>11</xdr:row>
      <xdr:rowOff>263476</xdr:rowOff>
    </xdr:from>
    <xdr:ext cx="1803224" cy="799785"/>
    <xdr:pic>
      <xdr:nvPicPr>
        <xdr:cNvPr id="41" name="図 40" hidden="1">
          <a:extLst>
            <a:ext uri="{FF2B5EF4-FFF2-40B4-BE49-F238E27FC236}">
              <a16:creationId xmlns:a16="http://schemas.microsoft.com/office/drawing/2014/main" id="{1604A588-5663-4F32-97C4-426AFFBC831F}"/>
            </a:ext>
          </a:extLst>
        </xdr:cNvPr>
        <xdr:cNvPicPr>
          <a:picLocks noChangeAspect="1"/>
        </xdr:cNvPicPr>
      </xdr:nvPicPr>
      <xdr:blipFill rotWithShape="1">
        <a:blip xmlns:r="http://schemas.openxmlformats.org/officeDocument/2006/relationships" r:embed="rId2"/>
        <a:srcRect b="40825"/>
        <a:stretch>
          <a:fillRect/>
        </a:stretch>
      </xdr:blipFill>
      <xdr:spPr>
        <a:xfrm>
          <a:off x="14343289" y="2971297"/>
          <a:ext cx="1803224" cy="799785"/>
        </a:xfrm>
        <a:prstGeom prst="rect">
          <a:avLst/>
        </a:prstGeom>
      </xdr:spPr>
    </xdr:pic>
    <xdr:clientData/>
  </xdr:oneCellAnchor>
  <xdr:oneCellAnchor>
    <xdr:from>
      <xdr:col>5</xdr:col>
      <xdr:colOff>352425</xdr:colOff>
      <xdr:row>12</xdr:row>
      <xdr:rowOff>95250</xdr:rowOff>
    </xdr:from>
    <xdr:ext cx="1584322" cy="1045368"/>
    <xdr:pic>
      <xdr:nvPicPr>
        <xdr:cNvPr id="42" name="図 41" hidden="1">
          <a:extLst>
            <a:ext uri="{FF2B5EF4-FFF2-40B4-BE49-F238E27FC236}">
              <a16:creationId xmlns:a16="http://schemas.microsoft.com/office/drawing/2014/main" id="{7EBF971D-8F25-436A-AEAE-5BEEDB2A6AD3}"/>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12694104" y="2803071"/>
          <a:ext cx="1584322" cy="1045368"/>
        </a:xfrm>
        <a:prstGeom prst="rect">
          <a:avLst/>
        </a:prstGeom>
      </xdr:spPr>
    </xdr:pic>
    <xdr:clientData/>
  </xdr:oneCellAnchor>
  <xdr:oneCellAnchor>
    <xdr:from>
      <xdr:col>6</xdr:col>
      <xdr:colOff>219075</xdr:colOff>
      <xdr:row>12</xdr:row>
      <xdr:rowOff>263476</xdr:rowOff>
    </xdr:from>
    <xdr:ext cx="1803224" cy="799785"/>
    <xdr:pic>
      <xdr:nvPicPr>
        <xdr:cNvPr id="43" name="図 42" hidden="1">
          <a:extLst>
            <a:ext uri="{FF2B5EF4-FFF2-40B4-BE49-F238E27FC236}">
              <a16:creationId xmlns:a16="http://schemas.microsoft.com/office/drawing/2014/main" id="{E522B28E-EBC3-41A6-AB49-507FF3614DDE}"/>
            </a:ext>
          </a:extLst>
        </xdr:cNvPr>
        <xdr:cNvPicPr>
          <a:picLocks noChangeAspect="1"/>
        </xdr:cNvPicPr>
      </xdr:nvPicPr>
      <xdr:blipFill rotWithShape="1">
        <a:blip xmlns:r="http://schemas.openxmlformats.org/officeDocument/2006/relationships" r:embed="rId2"/>
        <a:srcRect b="40825"/>
        <a:stretch>
          <a:fillRect/>
        </a:stretch>
      </xdr:blipFill>
      <xdr:spPr>
        <a:xfrm>
          <a:off x="14343289" y="2971297"/>
          <a:ext cx="1803224" cy="799785"/>
        </a:xfrm>
        <a:prstGeom prst="rect">
          <a:avLst/>
        </a:prstGeom>
      </xdr:spPr>
    </xdr:pic>
    <xdr:clientData/>
  </xdr:oneCellAnchor>
  <xdr:oneCellAnchor>
    <xdr:from>
      <xdr:col>5</xdr:col>
      <xdr:colOff>352425</xdr:colOff>
      <xdr:row>13</xdr:row>
      <xdr:rowOff>95250</xdr:rowOff>
    </xdr:from>
    <xdr:ext cx="1584322" cy="1045368"/>
    <xdr:pic>
      <xdr:nvPicPr>
        <xdr:cNvPr id="44" name="図 43" hidden="1">
          <a:extLst>
            <a:ext uri="{FF2B5EF4-FFF2-40B4-BE49-F238E27FC236}">
              <a16:creationId xmlns:a16="http://schemas.microsoft.com/office/drawing/2014/main" id="{3298EB1C-19C8-4F30-8C1F-7CEF7E3448BE}"/>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12694104" y="2803071"/>
          <a:ext cx="1584322" cy="1045368"/>
        </a:xfrm>
        <a:prstGeom prst="rect">
          <a:avLst/>
        </a:prstGeom>
      </xdr:spPr>
    </xdr:pic>
    <xdr:clientData/>
  </xdr:oneCellAnchor>
  <xdr:oneCellAnchor>
    <xdr:from>
      <xdr:col>6</xdr:col>
      <xdr:colOff>219075</xdr:colOff>
      <xdr:row>13</xdr:row>
      <xdr:rowOff>263476</xdr:rowOff>
    </xdr:from>
    <xdr:ext cx="1803224" cy="799785"/>
    <xdr:pic>
      <xdr:nvPicPr>
        <xdr:cNvPr id="45" name="図 44" hidden="1">
          <a:extLst>
            <a:ext uri="{FF2B5EF4-FFF2-40B4-BE49-F238E27FC236}">
              <a16:creationId xmlns:a16="http://schemas.microsoft.com/office/drawing/2014/main" id="{B4D100AE-BF8F-489C-BF71-2C8FBB085425}"/>
            </a:ext>
          </a:extLst>
        </xdr:cNvPr>
        <xdr:cNvPicPr>
          <a:picLocks noChangeAspect="1"/>
        </xdr:cNvPicPr>
      </xdr:nvPicPr>
      <xdr:blipFill rotWithShape="1">
        <a:blip xmlns:r="http://schemas.openxmlformats.org/officeDocument/2006/relationships" r:embed="rId2"/>
        <a:srcRect b="40825"/>
        <a:stretch>
          <a:fillRect/>
        </a:stretch>
      </xdr:blipFill>
      <xdr:spPr>
        <a:xfrm>
          <a:off x="14343289" y="2971297"/>
          <a:ext cx="1803224" cy="799785"/>
        </a:xfrm>
        <a:prstGeom prst="rect">
          <a:avLst/>
        </a:prstGeom>
      </xdr:spPr>
    </xdr:pic>
    <xdr:clientData/>
  </xdr:oneCellAnchor>
  <xdr:oneCellAnchor>
    <xdr:from>
      <xdr:col>5</xdr:col>
      <xdr:colOff>352425</xdr:colOff>
      <xdr:row>14</xdr:row>
      <xdr:rowOff>95250</xdr:rowOff>
    </xdr:from>
    <xdr:ext cx="1584322" cy="1045368"/>
    <xdr:pic>
      <xdr:nvPicPr>
        <xdr:cNvPr id="46" name="図 45" hidden="1">
          <a:extLst>
            <a:ext uri="{FF2B5EF4-FFF2-40B4-BE49-F238E27FC236}">
              <a16:creationId xmlns:a16="http://schemas.microsoft.com/office/drawing/2014/main" id="{EF536664-F12C-4181-8331-18C84B7DC10E}"/>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12694104" y="2803071"/>
          <a:ext cx="1584322" cy="1045368"/>
        </a:xfrm>
        <a:prstGeom prst="rect">
          <a:avLst/>
        </a:prstGeom>
      </xdr:spPr>
    </xdr:pic>
    <xdr:clientData/>
  </xdr:oneCellAnchor>
  <xdr:oneCellAnchor>
    <xdr:from>
      <xdr:col>6</xdr:col>
      <xdr:colOff>219075</xdr:colOff>
      <xdr:row>14</xdr:row>
      <xdr:rowOff>263476</xdr:rowOff>
    </xdr:from>
    <xdr:ext cx="1803224" cy="799785"/>
    <xdr:pic>
      <xdr:nvPicPr>
        <xdr:cNvPr id="47" name="図 46" hidden="1">
          <a:extLst>
            <a:ext uri="{FF2B5EF4-FFF2-40B4-BE49-F238E27FC236}">
              <a16:creationId xmlns:a16="http://schemas.microsoft.com/office/drawing/2014/main" id="{F3DB621E-D94B-4ED7-99BB-A943AC7B6CDE}"/>
            </a:ext>
          </a:extLst>
        </xdr:cNvPr>
        <xdr:cNvPicPr>
          <a:picLocks noChangeAspect="1"/>
        </xdr:cNvPicPr>
      </xdr:nvPicPr>
      <xdr:blipFill rotWithShape="1">
        <a:blip xmlns:r="http://schemas.openxmlformats.org/officeDocument/2006/relationships" r:embed="rId2"/>
        <a:srcRect b="40825"/>
        <a:stretch>
          <a:fillRect/>
        </a:stretch>
      </xdr:blipFill>
      <xdr:spPr>
        <a:xfrm>
          <a:off x="14343289" y="2971297"/>
          <a:ext cx="1803224" cy="799785"/>
        </a:xfrm>
        <a:prstGeom prst="rect">
          <a:avLst/>
        </a:prstGeom>
      </xdr:spPr>
    </xdr:pic>
    <xdr:clientData/>
  </xdr:oneCellAnchor>
  <xdr:oneCellAnchor>
    <xdr:from>
      <xdr:col>5</xdr:col>
      <xdr:colOff>352425</xdr:colOff>
      <xdr:row>15</xdr:row>
      <xdr:rowOff>95250</xdr:rowOff>
    </xdr:from>
    <xdr:ext cx="1584322" cy="1045368"/>
    <xdr:pic>
      <xdr:nvPicPr>
        <xdr:cNvPr id="48" name="図 47" hidden="1">
          <a:extLst>
            <a:ext uri="{FF2B5EF4-FFF2-40B4-BE49-F238E27FC236}">
              <a16:creationId xmlns:a16="http://schemas.microsoft.com/office/drawing/2014/main" id="{6A6B38FA-DD8D-4324-961B-D2B0972725DA}"/>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12694104" y="2803071"/>
          <a:ext cx="1584322" cy="1045368"/>
        </a:xfrm>
        <a:prstGeom prst="rect">
          <a:avLst/>
        </a:prstGeom>
      </xdr:spPr>
    </xdr:pic>
    <xdr:clientData/>
  </xdr:oneCellAnchor>
  <xdr:oneCellAnchor>
    <xdr:from>
      <xdr:col>6</xdr:col>
      <xdr:colOff>219075</xdr:colOff>
      <xdr:row>15</xdr:row>
      <xdr:rowOff>263476</xdr:rowOff>
    </xdr:from>
    <xdr:ext cx="1803224" cy="799785"/>
    <xdr:pic>
      <xdr:nvPicPr>
        <xdr:cNvPr id="49" name="図 48" hidden="1">
          <a:extLst>
            <a:ext uri="{FF2B5EF4-FFF2-40B4-BE49-F238E27FC236}">
              <a16:creationId xmlns:a16="http://schemas.microsoft.com/office/drawing/2014/main" id="{253EC1A7-5E57-4F79-B5FA-A54039F17688}"/>
            </a:ext>
          </a:extLst>
        </xdr:cNvPr>
        <xdr:cNvPicPr>
          <a:picLocks noChangeAspect="1"/>
        </xdr:cNvPicPr>
      </xdr:nvPicPr>
      <xdr:blipFill rotWithShape="1">
        <a:blip xmlns:r="http://schemas.openxmlformats.org/officeDocument/2006/relationships" r:embed="rId2"/>
        <a:srcRect b="40825"/>
        <a:stretch>
          <a:fillRect/>
        </a:stretch>
      </xdr:blipFill>
      <xdr:spPr>
        <a:xfrm>
          <a:off x="14343289" y="2971297"/>
          <a:ext cx="1803224" cy="799785"/>
        </a:xfrm>
        <a:prstGeom prst="rect">
          <a:avLst/>
        </a:prstGeom>
      </xdr:spPr>
    </xdr:pic>
    <xdr:clientData/>
  </xdr:oneCellAnchor>
  <xdr:oneCellAnchor>
    <xdr:from>
      <xdr:col>5</xdr:col>
      <xdr:colOff>352425</xdr:colOff>
      <xdr:row>16</xdr:row>
      <xdr:rowOff>95250</xdr:rowOff>
    </xdr:from>
    <xdr:ext cx="1584322" cy="1045368"/>
    <xdr:pic>
      <xdr:nvPicPr>
        <xdr:cNvPr id="50" name="図 49" hidden="1">
          <a:extLst>
            <a:ext uri="{FF2B5EF4-FFF2-40B4-BE49-F238E27FC236}">
              <a16:creationId xmlns:a16="http://schemas.microsoft.com/office/drawing/2014/main" id="{EF9B25E5-FA13-422C-935C-1A722CB8E64E}"/>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12694104" y="2803071"/>
          <a:ext cx="1584322" cy="1045368"/>
        </a:xfrm>
        <a:prstGeom prst="rect">
          <a:avLst/>
        </a:prstGeom>
      </xdr:spPr>
    </xdr:pic>
    <xdr:clientData/>
  </xdr:oneCellAnchor>
  <xdr:oneCellAnchor>
    <xdr:from>
      <xdr:col>6</xdr:col>
      <xdr:colOff>219075</xdr:colOff>
      <xdr:row>16</xdr:row>
      <xdr:rowOff>263476</xdr:rowOff>
    </xdr:from>
    <xdr:ext cx="1803224" cy="799785"/>
    <xdr:pic>
      <xdr:nvPicPr>
        <xdr:cNvPr id="51" name="図 50" hidden="1">
          <a:extLst>
            <a:ext uri="{FF2B5EF4-FFF2-40B4-BE49-F238E27FC236}">
              <a16:creationId xmlns:a16="http://schemas.microsoft.com/office/drawing/2014/main" id="{05A4F3A6-CFEC-45A7-856C-AD39FFA053C9}"/>
            </a:ext>
          </a:extLst>
        </xdr:cNvPr>
        <xdr:cNvPicPr>
          <a:picLocks noChangeAspect="1"/>
        </xdr:cNvPicPr>
      </xdr:nvPicPr>
      <xdr:blipFill rotWithShape="1">
        <a:blip xmlns:r="http://schemas.openxmlformats.org/officeDocument/2006/relationships" r:embed="rId2"/>
        <a:srcRect b="40825"/>
        <a:stretch>
          <a:fillRect/>
        </a:stretch>
      </xdr:blipFill>
      <xdr:spPr>
        <a:xfrm>
          <a:off x="14343289" y="2971297"/>
          <a:ext cx="1803224" cy="799785"/>
        </a:xfrm>
        <a:prstGeom prst="rect">
          <a:avLst/>
        </a:prstGeom>
      </xdr:spPr>
    </xdr:pic>
    <xdr:clientData/>
  </xdr:oneCellAnchor>
  <xdr:oneCellAnchor>
    <xdr:from>
      <xdr:col>5</xdr:col>
      <xdr:colOff>352425</xdr:colOff>
      <xdr:row>17</xdr:row>
      <xdr:rowOff>95250</xdr:rowOff>
    </xdr:from>
    <xdr:ext cx="1584322" cy="1045368"/>
    <xdr:pic>
      <xdr:nvPicPr>
        <xdr:cNvPr id="52" name="図 51" hidden="1">
          <a:extLst>
            <a:ext uri="{FF2B5EF4-FFF2-40B4-BE49-F238E27FC236}">
              <a16:creationId xmlns:a16="http://schemas.microsoft.com/office/drawing/2014/main" id="{0D3BAD5D-8697-474E-ACD2-B5BA49F08B12}"/>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12694104" y="2803071"/>
          <a:ext cx="1584322" cy="1045368"/>
        </a:xfrm>
        <a:prstGeom prst="rect">
          <a:avLst/>
        </a:prstGeom>
      </xdr:spPr>
    </xdr:pic>
    <xdr:clientData/>
  </xdr:oneCellAnchor>
  <xdr:oneCellAnchor>
    <xdr:from>
      <xdr:col>6</xdr:col>
      <xdr:colOff>219075</xdr:colOff>
      <xdr:row>17</xdr:row>
      <xdr:rowOff>263476</xdr:rowOff>
    </xdr:from>
    <xdr:ext cx="1803224" cy="799785"/>
    <xdr:pic>
      <xdr:nvPicPr>
        <xdr:cNvPr id="53" name="図 52" hidden="1">
          <a:extLst>
            <a:ext uri="{FF2B5EF4-FFF2-40B4-BE49-F238E27FC236}">
              <a16:creationId xmlns:a16="http://schemas.microsoft.com/office/drawing/2014/main" id="{3466342B-48D9-4350-A7AC-0E6A0038E96C}"/>
            </a:ext>
          </a:extLst>
        </xdr:cNvPr>
        <xdr:cNvPicPr>
          <a:picLocks noChangeAspect="1"/>
        </xdr:cNvPicPr>
      </xdr:nvPicPr>
      <xdr:blipFill rotWithShape="1">
        <a:blip xmlns:r="http://schemas.openxmlformats.org/officeDocument/2006/relationships" r:embed="rId2"/>
        <a:srcRect b="40825"/>
        <a:stretch>
          <a:fillRect/>
        </a:stretch>
      </xdr:blipFill>
      <xdr:spPr>
        <a:xfrm>
          <a:off x="14343289" y="2971297"/>
          <a:ext cx="1803224" cy="799785"/>
        </a:xfrm>
        <a:prstGeom prst="rect">
          <a:avLst/>
        </a:prstGeom>
      </xdr:spPr>
    </xdr:pic>
    <xdr:clientData/>
  </xdr:oneCellAnchor>
  <xdr:oneCellAnchor>
    <xdr:from>
      <xdr:col>5</xdr:col>
      <xdr:colOff>352425</xdr:colOff>
      <xdr:row>18</xdr:row>
      <xdr:rowOff>95250</xdr:rowOff>
    </xdr:from>
    <xdr:ext cx="1584322" cy="1045368"/>
    <xdr:pic>
      <xdr:nvPicPr>
        <xdr:cNvPr id="54" name="図 53" hidden="1">
          <a:extLst>
            <a:ext uri="{FF2B5EF4-FFF2-40B4-BE49-F238E27FC236}">
              <a16:creationId xmlns:a16="http://schemas.microsoft.com/office/drawing/2014/main" id="{E5A5B4F8-D922-484A-BA66-E780948EDAAA}"/>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12694104" y="2803071"/>
          <a:ext cx="1584322" cy="1045368"/>
        </a:xfrm>
        <a:prstGeom prst="rect">
          <a:avLst/>
        </a:prstGeom>
      </xdr:spPr>
    </xdr:pic>
    <xdr:clientData/>
  </xdr:oneCellAnchor>
  <xdr:oneCellAnchor>
    <xdr:from>
      <xdr:col>6</xdr:col>
      <xdr:colOff>219075</xdr:colOff>
      <xdr:row>18</xdr:row>
      <xdr:rowOff>263476</xdr:rowOff>
    </xdr:from>
    <xdr:ext cx="1803224" cy="799785"/>
    <xdr:pic>
      <xdr:nvPicPr>
        <xdr:cNvPr id="55" name="図 54" hidden="1">
          <a:extLst>
            <a:ext uri="{FF2B5EF4-FFF2-40B4-BE49-F238E27FC236}">
              <a16:creationId xmlns:a16="http://schemas.microsoft.com/office/drawing/2014/main" id="{77DF982E-1EAF-4137-AD89-9E2D9ABC9D82}"/>
            </a:ext>
          </a:extLst>
        </xdr:cNvPr>
        <xdr:cNvPicPr>
          <a:picLocks noChangeAspect="1"/>
        </xdr:cNvPicPr>
      </xdr:nvPicPr>
      <xdr:blipFill rotWithShape="1">
        <a:blip xmlns:r="http://schemas.openxmlformats.org/officeDocument/2006/relationships" r:embed="rId2"/>
        <a:srcRect b="40825"/>
        <a:stretch>
          <a:fillRect/>
        </a:stretch>
      </xdr:blipFill>
      <xdr:spPr>
        <a:xfrm>
          <a:off x="14343289" y="2971297"/>
          <a:ext cx="1803224" cy="799785"/>
        </a:xfrm>
        <a:prstGeom prst="rect">
          <a:avLst/>
        </a:prstGeom>
      </xdr:spPr>
    </xdr:pic>
    <xdr:clientData/>
  </xdr:oneCellAnchor>
  <xdr:oneCellAnchor>
    <xdr:from>
      <xdr:col>5</xdr:col>
      <xdr:colOff>352425</xdr:colOff>
      <xdr:row>19</xdr:row>
      <xdr:rowOff>95250</xdr:rowOff>
    </xdr:from>
    <xdr:ext cx="1584322" cy="1045368"/>
    <xdr:pic>
      <xdr:nvPicPr>
        <xdr:cNvPr id="56" name="図 55" hidden="1">
          <a:extLst>
            <a:ext uri="{FF2B5EF4-FFF2-40B4-BE49-F238E27FC236}">
              <a16:creationId xmlns:a16="http://schemas.microsoft.com/office/drawing/2014/main" id="{EB3D68D5-51D1-4327-AAD1-9C2DE0BA980E}"/>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12694104" y="2803071"/>
          <a:ext cx="1584322" cy="1045368"/>
        </a:xfrm>
        <a:prstGeom prst="rect">
          <a:avLst/>
        </a:prstGeom>
      </xdr:spPr>
    </xdr:pic>
    <xdr:clientData/>
  </xdr:oneCellAnchor>
  <xdr:oneCellAnchor>
    <xdr:from>
      <xdr:col>6</xdr:col>
      <xdr:colOff>219075</xdr:colOff>
      <xdr:row>19</xdr:row>
      <xdr:rowOff>263476</xdr:rowOff>
    </xdr:from>
    <xdr:ext cx="1803224" cy="799785"/>
    <xdr:pic>
      <xdr:nvPicPr>
        <xdr:cNvPr id="57" name="図 56" hidden="1">
          <a:extLst>
            <a:ext uri="{FF2B5EF4-FFF2-40B4-BE49-F238E27FC236}">
              <a16:creationId xmlns:a16="http://schemas.microsoft.com/office/drawing/2014/main" id="{BF304596-76CC-4453-8E3F-360EE17EEDF8}"/>
            </a:ext>
          </a:extLst>
        </xdr:cNvPr>
        <xdr:cNvPicPr>
          <a:picLocks noChangeAspect="1"/>
        </xdr:cNvPicPr>
      </xdr:nvPicPr>
      <xdr:blipFill rotWithShape="1">
        <a:blip xmlns:r="http://schemas.openxmlformats.org/officeDocument/2006/relationships" r:embed="rId2"/>
        <a:srcRect b="40825"/>
        <a:stretch>
          <a:fillRect/>
        </a:stretch>
      </xdr:blipFill>
      <xdr:spPr>
        <a:xfrm>
          <a:off x="14343289" y="2971297"/>
          <a:ext cx="1803224" cy="799785"/>
        </a:xfrm>
        <a:prstGeom prst="rect">
          <a:avLst/>
        </a:prstGeom>
      </xdr:spPr>
    </xdr:pic>
    <xdr:clientData/>
  </xdr:oneCellAnchor>
  <xdr:oneCellAnchor>
    <xdr:from>
      <xdr:col>5</xdr:col>
      <xdr:colOff>352425</xdr:colOff>
      <xdr:row>20</xdr:row>
      <xdr:rowOff>95250</xdr:rowOff>
    </xdr:from>
    <xdr:ext cx="1584322" cy="1045368"/>
    <xdr:pic>
      <xdr:nvPicPr>
        <xdr:cNvPr id="58" name="図 57" hidden="1">
          <a:extLst>
            <a:ext uri="{FF2B5EF4-FFF2-40B4-BE49-F238E27FC236}">
              <a16:creationId xmlns:a16="http://schemas.microsoft.com/office/drawing/2014/main" id="{A4D5C64F-733C-4766-B106-78CD47DCFBC4}"/>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12694104" y="2803071"/>
          <a:ext cx="1584322" cy="1045368"/>
        </a:xfrm>
        <a:prstGeom prst="rect">
          <a:avLst/>
        </a:prstGeom>
      </xdr:spPr>
    </xdr:pic>
    <xdr:clientData/>
  </xdr:oneCellAnchor>
  <xdr:oneCellAnchor>
    <xdr:from>
      <xdr:col>6</xdr:col>
      <xdr:colOff>219075</xdr:colOff>
      <xdr:row>20</xdr:row>
      <xdr:rowOff>263476</xdr:rowOff>
    </xdr:from>
    <xdr:ext cx="1803224" cy="799785"/>
    <xdr:pic>
      <xdr:nvPicPr>
        <xdr:cNvPr id="59" name="図 58" hidden="1">
          <a:extLst>
            <a:ext uri="{FF2B5EF4-FFF2-40B4-BE49-F238E27FC236}">
              <a16:creationId xmlns:a16="http://schemas.microsoft.com/office/drawing/2014/main" id="{395F0EDC-32B8-44B7-9D3F-F5D06BCD5D1E}"/>
            </a:ext>
          </a:extLst>
        </xdr:cNvPr>
        <xdr:cNvPicPr>
          <a:picLocks noChangeAspect="1"/>
        </xdr:cNvPicPr>
      </xdr:nvPicPr>
      <xdr:blipFill rotWithShape="1">
        <a:blip xmlns:r="http://schemas.openxmlformats.org/officeDocument/2006/relationships" r:embed="rId2"/>
        <a:srcRect b="40825"/>
        <a:stretch>
          <a:fillRect/>
        </a:stretch>
      </xdr:blipFill>
      <xdr:spPr>
        <a:xfrm>
          <a:off x="14343289" y="2971297"/>
          <a:ext cx="1803224" cy="799785"/>
        </a:xfrm>
        <a:prstGeom prst="rect">
          <a:avLst/>
        </a:prstGeom>
      </xdr:spPr>
    </xdr:pic>
    <xdr:clientData/>
  </xdr:oneCellAnchor>
  <xdr:oneCellAnchor>
    <xdr:from>
      <xdr:col>5</xdr:col>
      <xdr:colOff>352425</xdr:colOff>
      <xdr:row>21</xdr:row>
      <xdr:rowOff>95250</xdr:rowOff>
    </xdr:from>
    <xdr:ext cx="1584322" cy="1045368"/>
    <xdr:pic>
      <xdr:nvPicPr>
        <xdr:cNvPr id="60" name="図 59" hidden="1">
          <a:extLst>
            <a:ext uri="{FF2B5EF4-FFF2-40B4-BE49-F238E27FC236}">
              <a16:creationId xmlns:a16="http://schemas.microsoft.com/office/drawing/2014/main" id="{132E900E-6CD7-4973-8121-3E7B8B55DC92}"/>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12694104" y="2803071"/>
          <a:ext cx="1584322" cy="1045368"/>
        </a:xfrm>
        <a:prstGeom prst="rect">
          <a:avLst/>
        </a:prstGeom>
      </xdr:spPr>
    </xdr:pic>
    <xdr:clientData/>
  </xdr:oneCellAnchor>
  <xdr:oneCellAnchor>
    <xdr:from>
      <xdr:col>6</xdr:col>
      <xdr:colOff>219075</xdr:colOff>
      <xdr:row>21</xdr:row>
      <xdr:rowOff>263476</xdr:rowOff>
    </xdr:from>
    <xdr:ext cx="1803224" cy="799785"/>
    <xdr:pic>
      <xdr:nvPicPr>
        <xdr:cNvPr id="61" name="図 60" hidden="1">
          <a:extLst>
            <a:ext uri="{FF2B5EF4-FFF2-40B4-BE49-F238E27FC236}">
              <a16:creationId xmlns:a16="http://schemas.microsoft.com/office/drawing/2014/main" id="{6F5B0E2A-B40D-4672-9BDC-3EF5D9D007B9}"/>
            </a:ext>
          </a:extLst>
        </xdr:cNvPr>
        <xdr:cNvPicPr>
          <a:picLocks noChangeAspect="1"/>
        </xdr:cNvPicPr>
      </xdr:nvPicPr>
      <xdr:blipFill rotWithShape="1">
        <a:blip xmlns:r="http://schemas.openxmlformats.org/officeDocument/2006/relationships" r:embed="rId2"/>
        <a:srcRect b="40825"/>
        <a:stretch>
          <a:fillRect/>
        </a:stretch>
      </xdr:blipFill>
      <xdr:spPr>
        <a:xfrm>
          <a:off x="14343289" y="2971297"/>
          <a:ext cx="1803224" cy="799785"/>
        </a:xfrm>
        <a:prstGeom prst="rect">
          <a:avLst/>
        </a:prstGeom>
      </xdr:spPr>
    </xdr:pic>
    <xdr:clientData/>
  </xdr:oneCellAnchor>
  <xdr:oneCellAnchor>
    <xdr:from>
      <xdr:col>5</xdr:col>
      <xdr:colOff>352425</xdr:colOff>
      <xdr:row>22</xdr:row>
      <xdr:rowOff>95250</xdr:rowOff>
    </xdr:from>
    <xdr:ext cx="1584322" cy="1045368"/>
    <xdr:pic>
      <xdr:nvPicPr>
        <xdr:cNvPr id="62" name="図 61" hidden="1">
          <a:extLst>
            <a:ext uri="{FF2B5EF4-FFF2-40B4-BE49-F238E27FC236}">
              <a16:creationId xmlns:a16="http://schemas.microsoft.com/office/drawing/2014/main" id="{4D443997-3F0D-4994-9129-C3453756A33C}"/>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12694104" y="2803071"/>
          <a:ext cx="1584322" cy="1045368"/>
        </a:xfrm>
        <a:prstGeom prst="rect">
          <a:avLst/>
        </a:prstGeom>
      </xdr:spPr>
    </xdr:pic>
    <xdr:clientData/>
  </xdr:oneCellAnchor>
  <xdr:oneCellAnchor>
    <xdr:from>
      <xdr:col>6</xdr:col>
      <xdr:colOff>219075</xdr:colOff>
      <xdr:row>22</xdr:row>
      <xdr:rowOff>263476</xdr:rowOff>
    </xdr:from>
    <xdr:ext cx="1803224" cy="799785"/>
    <xdr:pic>
      <xdr:nvPicPr>
        <xdr:cNvPr id="63" name="図 62" hidden="1">
          <a:extLst>
            <a:ext uri="{FF2B5EF4-FFF2-40B4-BE49-F238E27FC236}">
              <a16:creationId xmlns:a16="http://schemas.microsoft.com/office/drawing/2014/main" id="{06D710BF-6B1D-417E-A8E2-912EF61B20DA}"/>
            </a:ext>
          </a:extLst>
        </xdr:cNvPr>
        <xdr:cNvPicPr>
          <a:picLocks noChangeAspect="1"/>
        </xdr:cNvPicPr>
      </xdr:nvPicPr>
      <xdr:blipFill rotWithShape="1">
        <a:blip xmlns:r="http://schemas.openxmlformats.org/officeDocument/2006/relationships" r:embed="rId2"/>
        <a:srcRect b="40825"/>
        <a:stretch>
          <a:fillRect/>
        </a:stretch>
      </xdr:blipFill>
      <xdr:spPr>
        <a:xfrm>
          <a:off x="14343289" y="2971297"/>
          <a:ext cx="1803224" cy="799785"/>
        </a:xfrm>
        <a:prstGeom prst="rect">
          <a:avLst/>
        </a:prstGeom>
      </xdr:spPr>
    </xdr:pic>
    <xdr:clientData/>
  </xdr:oneCellAnchor>
  <xdr:oneCellAnchor>
    <xdr:from>
      <xdr:col>5</xdr:col>
      <xdr:colOff>352425</xdr:colOff>
      <xdr:row>23</xdr:row>
      <xdr:rowOff>95250</xdr:rowOff>
    </xdr:from>
    <xdr:ext cx="1584322" cy="1045368"/>
    <xdr:pic>
      <xdr:nvPicPr>
        <xdr:cNvPr id="64" name="図 63" hidden="1">
          <a:extLst>
            <a:ext uri="{FF2B5EF4-FFF2-40B4-BE49-F238E27FC236}">
              <a16:creationId xmlns:a16="http://schemas.microsoft.com/office/drawing/2014/main" id="{B8C585BF-C47A-463B-8D16-E18A8A1212DA}"/>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12694104" y="2803071"/>
          <a:ext cx="1584322" cy="1045368"/>
        </a:xfrm>
        <a:prstGeom prst="rect">
          <a:avLst/>
        </a:prstGeom>
      </xdr:spPr>
    </xdr:pic>
    <xdr:clientData/>
  </xdr:oneCellAnchor>
  <xdr:oneCellAnchor>
    <xdr:from>
      <xdr:col>6</xdr:col>
      <xdr:colOff>219075</xdr:colOff>
      <xdr:row>23</xdr:row>
      <xdr:rowOff>263476</xdr:rowOff>
    </xdr:from>
    <xdr:ext cx="1803224" cy="799785"/>
    <xdr:pic>
      <xdr:nvPicPr>
        <xdr:cNvPr id="65" name="図 64" hidden="1">
          <a:extLst>
            <a:ext uri="{FF2B5EF4-FFF2-40B4-BE49-F238E27FC236}">
              <a16:creationId xmlns:a16="http://schemas.microsoft.com/office/drawing/2014/main" id="{3A8293FF-B160-4D86-8622-6DA85898CF1E}"/>
            </a:ext>
          </a:extLst>
        </xdr:cNvPr>
        <xdr:cNvPicPr>
          <a:picLocks noChangeAspect="1"/>
        </xdr:cNvPicPr>
      </xdr:nvPicPr>
      <xdr:blipFill rotWithShape="1">
        <a:blip xmlns:r="http://schemas.openxmlformats.org/officeDocument/2006/relationships" r:embed="rId2"/>
        <a:srcRect b="40825"/>
        <a:stretch>
          <a:fillRect/>
        </a:stretch>
      </xdr:blipFill>
      <xdr:spPr>
        <a:xfrm>
          <a:off x="14343289" y="2971297"/>
          <a:ext cx="1803224" cy="799785"/>
        </a:xfrm>
        <a:prstGeom prst="rect">
          <a:avLst/>
        </a:prstGeom>
      </xdr:spPr>
    </xdr:pic>
    <xdr:clientData/>
  </xdr:oneCellAnchor>
  <xdr:oneCellAnchor>
    <xdr:from>
      <xdr:col>5</xdr:col>
      <xdr:colOff>352425</xdr:colOff>
      <xdr:row>24</xdr:row>
      <xdr:rowOff>95250</xdr:rowOff>
    </xdr:from>
    <xdr:ext cx="1584322" cy="1045368"/>
    <xdr:pic>
      <xdr:nvPicPr>
        <xdr:cNvPr id="66" name="図 65" hidden="1">
          <a:extLst>
            <a:ext uri="{FF2B5EF4-FFF2-40B4-BE49-F238E27FC236}">
              <a16:creationId xmlns:a16="http://schemas.microsoft.com/office/drawing/2014/main" id="{5209D209-F7BE-492C-B09B-14886B6A6F33}"/>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12694104" y="2803071"/>
          <a:ext cx="1584322" cy="1045368"/>
        </a:xfrm>
        <a:prstGeom prst="rect">
          <a:avLst/>
        </a:prstGeom>
      </xdr:spPr>
    </xdr:pic>
    <xdr:clientData/>
  </xdr:oneCellAnchor>
  <xdr:oneCellAnchor>
    <xdr:from>
      <xdr:col>6</xdr:col>
      <xdr:colOff>219075</xdr:colOff>
      <xdr:row>24</xdr:row>
      <xdr:rowOff>263476</xdr:rowOff>
    </xdr:from>
    <xdr:ext cx="1803224" cy="799785"/>
    <xdr:pic>
      <xdr:nvPicPr>
        <xdr:cNvPr id="67" name="図 66" hidden="1">
          <a:extLst>
            <a:ext uri="{FF2B5EF4-FFF2-40B4-BE49-F238E27FC236}">
              <a16:creationId xmlns:a16="http://schemas.microsoft.com/office/drawing/2014/main" id="{D6E9B82A-EB6C-4A62-8207-BB050503DEFA}"/>
            </a:ext>
          </a:extLst>
        </xdr:cNvPr>
        <xdr:cNvPicPr>
          <a:picLocks noChangeAspect="1"/>
        </xdr:cNvPicPr>
      </xdr:nvPicPr>
      <xdr:blipFill rotWithShape="1">
        <a:blip xmlns:r="http://schemas.openxmlformats.org/officeDocument/2006/relationships" r:embed="rId2"/>
        <a:srcRect b="40825"/>
        <a:stretch>
          <a:fillRect/>
        </a:stretch>
      </xdr:blipFill>
      <xdr:spPr>
        <a:xfrm>
          <a:off x="14343289" y="2971297"/>
          <a:ext cx="1803224" cy="799785"/>
        </a:xfrm>
        <a:prstGeom prst="rect">
          <a:avLst/>
        </a:prstGeom>
      </xdr:spPr>
    </xdr:pic>
    <xdr:clientData/>
  </xdr:oneCellAnchor>
</xdr:wsDr>
</file>

<file path=xl/drawings/drawing2.xml><?xml version="1.0" encoding="utf-8"?>
<xdr:wsDr xmlns:xdr="http://schemas.openxmlformats.org/drawingml/2006/spreadsheetDrawing" xmlns:a="http://schemas.openxmlformats.org/drawingml/2006/main">
  <xdr:twoCellAnchor>
    <xdr:from>
      <xdr:col>0</xdr:col>
      <xdr:colOff>708577</xdr:colOff>
      <xdr:row>2</xdr:row>
      <xdr:rowOff>11182</xdr:rowOff>
    </xdr:from>
    <xdr:to>
      <xdr:col>6</xdr:col>
      <xdr:colOff>703881</xdr:colOff>
      <xdr:row>2</xdr:row>
      <xdr:rowOff>191182</xdr:rowOff>
    </xdr:to>
    <xdr:sp macro="" textlink="">
      <xdr:nvSpPr>
        <xdr:cNvPr id="2" name="吹き出し: 折線 1">
          <a:extLst>
            <a:ext uri="{FF2B5EF4-FFF2-40B4-BE49-F238E27FC236}">
              <a16:creationId xmlns:a16="http://schemas.microsoft.com/office/drawing/2014/main" id="{F99130DD-3D3B-4CA2-B265-862EDA0626FF}"/>
            </a:ext>
          </a:extLst>
        </xdr:cNvPr>
        <xdr:cNvSpPr/>
      </xdr:nvSpPr>
      <xdr:spPr>
        <a:xfrm>
          <a:off x="708577" y="491573"/>
          <a:ext cx="6555130" cy="180000"/>
        </a:xfrm>
        <a:prstGeom prst="borderCallout2">
          <a:avLst>
            <a:gd name="adj1" fmla="val 66546"/>
            <a:gd name="adj2" fmla="val -176"/>
            <a:gd name="adj3" fmla="val 66546"/>
            <a:gd name="adj4" fmla="val -6806"/>
            <a:gd name="adj5" fmla="val -31433"/>
            <a:gd name="adj6" fmla="val -6917"/>
          </a:avLst>
        </a:prstGeom>
        <a:solidFill>
          <a:srgbClr val="FF0000"/>
        </a:solidFill>
        <a:ln>
          <a:solidFill>
            <a:srgbClr val="FF0000"/>
          </a:solidFill>
          <a:headEnd type="none"/>
          <a:tailEnd type="arrow" w="med" len="med"/>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l"/>
          <a:r>
            <a:rPr kumimoji="1" lang="ja-JP" altLang="en-US" sz="1000" b="1">
              <a:solidFill>
                <a:schemeClr val="bg1"/>
              </a:solidFill>
              <a:latin typeface="游明朝 Demibold" panose="02020600000000000000" pitchFamily="18" charset="-128"/>
              <a:ea typeface="游明朝 Demibold" panose="02020600000000000000" pitchFamily="18" charset="-128"/>
            </a:rPr>
            <a:t>番号を選択すると、「</a:t>
          </a:r>
          <a:r>
            <a:rPr kumimoji="1" lang="en-US" altLang="ja-JP" sz="1000" b="1">
              <a:solidFill>
                <a:schemeClr val="bg1"/>
              </a:solidFill>
              <a:latin typeface="游明朝 Demibold" panose="02020600000000000000" pitchFamily="18" charset="-128"/>
              <a:ea typeface="游明朝 Demibold" panose="02020600000000000000" pitchFamily="18" charset="-128"/>
            </a:rPr>
            <a:t>1-2</a:t>
          </a:r>
          <a:r>
            <a:rPr kumimoji="1" lang="ja-JP" altLang="en-US" sz="1000" b="1">
              <a:solidFill>
                <a:schemeClr val="bg1"/>
              </a:solidFill>
              <a:latin typeface="游明朝 Demibold" panose="02020600000000000000" pitchFamily="18" charset="-128"/>
              <a:ea typeface="游明朝 Demibold" panose="02020600000000000000" pitchFamily="18" charset="-128"/>
            </a:rPr>
            <a:t>｜出品財情報」シートで登録された情報が自動的に表示されます</a:t>
          </a:r>
        </a:p>
      </xdr:txBody>
    </xdr:sp>
    <xdr:clientData/>
  </xdr:twoCellAnchor>
</xdr:wsDr>
</file>

<file path=xl/drawings/drawing3.xml><?xml version="1.0" encoding="utf-8"?>
<xdr:wsDr xmlns:xdr="http://schemas.openxmlformats.org/drawingml/2006/spreadsheetDrawing" xmlns:a="http://schemas.openxmlformats.org/drawingml/2006/main">
  <xdr:twoCellAnchor editAs="oneCell">
    <xdr:from>
      <xdr:col>5</xdr:col>
      <xdr:colOff>352425</xdr:colOff>
      <xdr:row>3</xdr:row>
      <xdr:rowOff>95250</xdr:rowOff>
    </xdr:from>
    <xdr:to>
      <xdr:col>6</xdr:col>
      <xdr:colOff>147394</xdr:colOff>
      <xdr:row>6</xdr:row>
      <xdr:rowOff>1000208</xdr:rowOff>
    </xdr:to>
    <xdr:pic>
      <xdr:nvPicPr>
        <xdr:cNvPr id="2" name="図 1" hidden="1">
          <a:extLst>
            <a:ext uri="{FF2B5EF4-FFF2-40B4-BE49-F238E27FC236}">
              <a16:creationId xmlns:a16="http://schemas.microsoft.com/office/drawing/2014/main" id="{595F37A8-0592-4979-9275-D9E669A7A3E6}"/>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3925550" y="971550"/>
          <a:ext cx="1576704" cy="885908"/>
        </a:xfrm>
        <a:prstGeom prst="rect">
          <a:avLst/>
        </a:prstGeom>
      </xdr:spPr>
    </xdr:pic>
    <xdr:clientData/>
  </xdr:twoCellAnchor>
  <xdr:twoCellAnchor editAs="oneCell">
    <xdr:from>
      <xdr:col>6</xdr:col>
      <xdr:colOff>219075</xdr:colOff>
      <xdr:row>3</xdr:row>
      <xdr:rowOff>263476</xdr:rowOff>
    </xdr:from>
    <xdr:to>
      <xdr:col>7</xdr:col>
      <xdr:colOff>236754</xdr:colOff>
      <xdr:row>6</xdr:row>
      <xdr:rowOff>903801</xdr:rowOff>
    </xdr:to>
    <xdr:pic>
      <xdr:nvPicPr>
        <xdr:cNvPr id="3" name="図 2" hidden="1">
          <a:extLst>
            <a:ext uri="{FF2B5EF4-FFF2-40B4-BE49-F238E27FC236}">
              <a16:creationId xmlns:a16="http://schemas.microsoft.com/office/drawing/2014/main" id="{48CFC0E8-E5A6-454D-83B6-D5FBE1A5380C}"/>
            </a:ext>
          </a:extLst>
        </xdr:cNvPr>
        <xdr:cNvPicPr>
          <a:picLocks noChangeAspect="1"/>
        </xdr:cNvPicPr>
      </xdr:nvPicPr>
      <xdr:blipFill rotWithShape="1">
        <a:blip xmlns:r="http://schemas.openxmlformats.org/officeDocument/2006/relationships" r:embed="rId2"/>
        <a:srcRect b="40825"/>
        <a:stretch>
          <a:fillRect/>
        </a:stretch>
      </xdr:blipFill>
      <xdr:spPr>
        <a:xfrm>
          <a:off x="16125825" y="1139776"/>
          <a:ext cx="1799414" cy="640325"/>
        </a:xfrm>
        <a:prstGeom prst="rect">
          <a:avLst/>
        </a:prstGeom>
      </xdr:spPr>
    </xdr:pic>
    <xdr:clientData/>
  </xdr:twoCellAnchor>
  <xdr:twoCellAnchor editAs="oneCell">
    <xdr:from>
      <xdr:col>5</xdr:col>
      <xdr:colOff>607412</xdr:colOff>
      <xdr:row>11</xdr:row>
      <xdr:rowOff>95250</xdr:rowOff>
    </xdr:from>
    <xdr:to>
      <xdr:col>6</xdr:col>
      <xdr:colOff>133062</xdr:colOff>
      <xdr:row>13</xdr:row>
      <xdr:rowOff>797658</xdr:rowOff>
    </xdr:to>
    <xdr:pic>
      <xdr:nvPicPr>
        <xdr:cNvPr id="4" name="図 3" hidden="1">
          <a:extLst>
            <a:ext uri="{FF2B5EF4-FFF2-40B4-BE49-F238E27FC236}">
              <a16:creationId xmlns:a16="http://schemas.microsoft.com/office/drawing/2014/main" id="{F7A62F79-0A89-4F78-AA8E-CF58C6B3AC54}"/>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4180537" y="14620875"/>
          <a:ext cx="1307385" cy="435708"/>
        </a:xfrm>
        <a:prstGeom prst="rect">
          <a:avLst/>
        </a:prstGeom>
      </xdr:spPr>
    </xdr:pic>
    <xdr:clientData/>
  </xdr:twoCellAnchor>
  <xdr:twoCellAnchor editAs="oneCell">
    <xdr:from>
      <xdr:col>6</xdr:col>
      <xdr:colOff>699860</xdr:colOff>
      <xdr:row>11</xdr:row>
      <xdr:rowOff>58180</xdr:rowOff>
    </xdr:from>
    <xdr:to>
      <xdr:col>6</xdr:col>
      <xdr:colOff>1709056</xdr:colOff>
      <xdr:row>12</xdr:row>
      <xdr:rowOff>529631</xdr:rowOff>
    </xdr:to>
    <xdr:pic>
      <xdr:nvPicPr>
        <xdr:cNvPr id="5" name="図 4" hidden="1">
          <a:extLst>
            <a:ext uri="{FF2B5EF4-FFF2-40B4-BE49-F238E27FC236}">
              <a16:creationId xmlns:a16="http://schemas.microsoft.com/office/drawing/2014/main" id="{A6BF0191-DF22-417A-9AB1-F1C942BD1AA9}"/>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16606610" y="14583805"/>
          <a:ext cx="1009196" cy="338101"/>
        </a:xfrm>
        <a:prstGeom prst="rect">
          <a:avLst/>
        </a:prstGeom>
        <a:ln>
          <a:noFill/>
        </a:ln>
        <a:effectLst>
          <a:outerShdw blurRad="292100" dist="139700" dir="2700000" algn="tl" rotWithShape="0">
            <a:srgbClr val="333333">
              <a:alpha val="65000"/>
            </a:srgbClr>
          </a:outerShdw>
        </a:effectLst>
      </xdr:spPr>
    </xdr:pic>
    <xdr:clientData/>
  </xdr:twoCellAnchor>
  <xdr:twoCellAnchor editAs="oneCell">
    <xdr:from>
      <xdr:col>5</xdr:col>
      <xdr:colOff>600075</xdr:colOff>
      <xdr:row>17</xdr:row>
      <xdr:rowOff>9525</xdr:rowOff>
    </xdr:from>
    <xdr:to>
      <xdr:col>5</xdr:col>
      <xdr:colOff>1603345</xdr:colOff>
      <xdr:row>20</xdr:row>
      <xdr:rowOff>1218928</xdr:rowOff>
    </xdr:to>
    <xdr:pic>
      <xdr:nvPicPr>
        <xdr:cNvPr id="6" name="図 5" descr="商品イメージ" hidden="1">
          <a:extLst>
            <a:ext uri="{FF2B5EF4-FFF2-40B4-BE49-F238E27FC236}">
              <a16:creationId xmlns:a16="http://schemas.microsoft.com/office/drawing/2014/main" id="{BBA4D85C-A04F-4C02-8220-18A96890512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14173200" y="25965150"/>
          <a:ext cx="1003270" cy="80935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197301</xdr:colOff>
      <xdr:row>17</xdr:row>
      <xdr:rowOff>152400</xdr:rowOff>
    </xdr:from>
    <xdr:to>
      <xdr:col>7</xdr:col>
      <xdr:colOff>157696</xdr:colOff>
      <xdr:row>22</xdr:row>
      <xdr:rowOff>207289</xdr:rowOff>
    </xdr:to>
    <xdr:pic>
      <xdr:nvPicPr>
        <xdr:cNvPr id="7" name="図 6" hidden="1">
          <a:extLst>
            <a:ext uri="{FF2B5EF4-FFF2-40B4-BE49-F238E27FC236}">
              <a16:creationId xmlns:a16="http://schemas.microsoft.com/office/drawing/2014/main" id="{3FF6A990-7FA9-4410-837C-2D4E98A45E17}"/>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16104051" y="26108025"/>
          <a:ext cx="1742130" cy="104548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323849</xdr:colOff>
      <xdr:row>21</xdr:row>
      <xdr:rowOff>93609</xdr:rowOff>
    </xdr:from>
    <xdr:to>
      <xdr:col>7</xdr:col>
      <xdr:colOff>204363</xdr:colOff>
      <xdr:row>26</xdr:row>
      <xdr:rowOff>61792</xdr:rowOff>
    </xdr:to>
    <xdr:pic>
      <xdr:nvPicPr>
        <xdr:cNvPr id="8" name="図 7" hidden="1">
          <a:extLst>
            <a:ext uri="{FF2B5EF4-FFF2-40B4-BE49-F238E27FC236}">
              <a16:creationId xmlns:a16="http://schemas.microsoft.com/office/drawing/2014/main" id="{E5B2E223-4095-4A80-BF53-B20EAB1C99C3}"/>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16230599" y="33669234"/>
          <a:ext cx="1662249" cy="1339223"/>
        </a:xfrm>
        <a:prstGeom prst="rect">
          <a:avLst/>
        </a:prstGeom>
      </xdr:spPr>
    </xdr:pic>
    <xdr:clientData/>
  </xdr:twoCellAnchor>
  <xdr:twoCellAnchor editAs="oneCell">
    <xdr:from>
      <xdr:col>6</xdr:col>
      <xdr:colOff>380999</xdr:colOff>
      <xdr:row>6</xdr:row>
      <xdr:rowOff>117364</xdr:rowOff>
    </xdr:from>
    <xdr:to>
      <xdr:col>7</xdr:col>
      <xdr:colOff>198649</xdr:colOff>
      <xdr:row>8</xdr:row>
      <xdr:rowOff>855688</xdr:rowOff>
    </xdr:to>
    <xdr:pic>
      <xdr:nvPicPr>
        <xdr:cNvPr id="9" name="図 8" hidden="1">
          <a:extLst>
            <a:ext uri="{FF2B5EF4-FFF2-40B4-BE49-F238E27FC236}">
              <a16:creationId xmlns:a16="http://schemas.microsoft.com/office/drawing/2014/main" id="{815DE218-5FE5-4C37-A4AA-49FAE57F1C6E}"/>
            </a:ext>
          </a:extLst>
        </xdr:cNvPr>
        <xdr:cNvPicPr>
          <a:picLocks noChangeAspect="1"/>
        </xdr:cNvPicPr>
      </xdr:nvPicPr>
      <xdr:blipFill rotWithShape="1">
        <a:blip xmlns:r="http://schemas.openxmlformats.org/officeDocument/2006/relationships" r:embed="rId8" cstate="print">
          <a:extLst>
            <a:ext uri="{28A0092B-C50C-407E-A947-70E740481C1C}">
              <a14:useLocalDpi xmlns:a14="http://schemas.microsoft.com/office/drawing/2010/main" val="0"/>
            </a:ext>
          </a:extLst>
        </a:blip>
        <a:srcRect l="8662" t="5448" r="5528" b="12836"/>
        <a:stretch>
          <a:fillRect/>
        </a:stretch>
      </xdr:blipFill>
      <xdr:spPr>
        <a:xfrm>
          <a:off x="16287749" y="5117989"/>
          <a:ext cx="1599385" cy="471624"/>
        </a:xfrm>
        <a:prstGeom prst="rect">
          <a:avLst/>
        </a:prstGeom>
      </xdr:spPr>
    </xdr:pic>
    <xdr:clientData/>
  </xdr:twoCellAnchor>
  <xdr:twoCellAnchor editAs="oneCell">
    <xdr:from>
      <xdr:col>5</xdr:col>
      <xdr:colOff>110282</xdr:colOff>
      <xdr:row>6</xdr:row>
      <xdr:rowOff>57150</xdr:rowOff>
    </xdr:from>
    <xdr:to>
      <xdr:col>5</xdr:col>
      <xdr:colOff>1179736</xdr:colOff>
      <xdr:row>7</xdr:row>
      <xdr:rowOff>612685</xdr:rowOff>
    </xdr:to>
    <xdr:pic>
      <xdr:nvPicPr>
        <xdr:cNvPr id="10" name="図 9" hidden="1">
          <a:extLst>
            <a:ext uri="{FF2B5EF4-FFF2-40B4-BE49-F238E27FC236}">
              <a16:creationId xmlns:a16="http://schemas.microsoft.com/office/drawing/2014/main" id="{62E8C8F3-C962-41E0-A765-CD7ED76D94F0}"/>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13683407" y="5057775"/>
          <a:ext cx="1069454" cy="422185"/>
        </a:xfrm>
        <a:prstGeom prst="rect">
          <a:avLst/>
        </a:prstGeom>
      </xdr:spPr>
    </xdr:pic>
    <xdr:clientData/>
  </xdr:twoCellAnchor>
  <xdr:twoCellAnchor editAs="oneCell">
    <xdr:from>
      <xdr:col>5</xdr:col>
      <xdr:colOff>1322223</xdr:colOff>
      <xdr:row>6</xdr:row>
      <xdr:rowOff>539081</xdr:rowOff>
    </xdr:from>
    <xdr:to>
      <xdr:col>6</xdr:col>
      <xdr:colOff>399659</xdr:colOff>
      <xdr:row>7</xdr:row>
      <xdr:rowOff>382808</xdr:rowOff>
    </xdr:to>
    <xdr:pic>
      <xdr:nvPicPr>
        <xdr:cNvPr id="11" name="図 10" hidden="1">
          <a:extLst>
            <a:ext uri="{FF2B5EF4-FFF2-40B4-BE49-F238E27FC236}">
              <a16:creationId xmlns:a16="http://schemas.microsoft.com/office/drawing/2014/main" id="{CEBA82BA-D5DD-4B5E-8645-B23D77C7DDA5}"/>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14895348" y="5539706"/>
          <a:ext cx="859171" cy="5652"/>
        </a:xfrm>
        <a:prstGeom prst="rect">
          <a:avLst/>
        </a:prstGeom>
      </xdr:spPr>
    </xdr:pic>
    <xdr:clientData/>
  </xdr:twoCellAnchor>
  <xdr:oneCellAnchor>
    <xdr:from>
      <xdr:col>6</xdr:col>
      <xdr:colOff>487003</xdr:colOff>
      <xdr:row>13</xdr:row>
      <xdr:rowOff>56579</xdr:rowOff>
    </xdr:from>
    <xdr:ext cx="1589447" cy="1134120"/>
    <xdr:pic>
      <xdr:nvPicPr>
        <xdr:cNvPr id="12" name="図 11" hidden="1">
          <a:extLst>
            <a:ext uri="{FF2B5EF4-FFF2-40B4-BE49-F238E27FC236}">
              <a16:creationId xmlns:a16="http://schemas.microsoft.com/office/drawing/2014/main" id="{1E386025-3BD7-4EE6-A202-4ACB6DE285DB}"/>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16393753" y="18392204"/>
          <a:ext cx="1589447" cy="1134120"/>
        </a:xfrm>
        <a:prstGeom prst="rect">
          <a:avLst/>
        </a:prstGeom>
      </xdr:spPr>
    </xdr:pic>
    <xdr:clientData/>
  </xdr:oneCellAnchor>
  <xdr:oneCellAnchor>
    <xdr:from>
      <xdr:col>5</xdr:col>
      <xdr:colOff>609600</xdr:colOff>
      <xdr:row>6</xdr:row>
      <xdr:rowOff>57151</xdr:rowOff>
    </xdr:from>
    <xdr:ext cx="1324347" cy="1162050"/>
    <xdr:pic>
      <xdr:nvPicPr>
        <xdr:cNvPr id="13" name="図 3" hidden="1">
          <a:extLst>
            <a:ext uri="{FF2B5EF4-FFF2-40B4-BE49-F238E27FC236}">
              <a16:creationId xmlns:a16="http://schemas.microsoft.com/office/drawing/2014/main" id="{97A76619-3CE7-40B0-AC66-B6CFDF81E783}"/>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14182725" y="5057776"/>
          <a:ext cx="1324347" cy="1162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5</xdr:col>
      <xdr:colOff>536488</xdr:colOff>
      <xdr:row>5</xdr:row>
      <xdr:rowOff>0</xdr:rowOff>
    </xdr:from>
    <xdr:ext cx="1378037" cy="1247775"/>
    <xdr:pic>
      <xdr:nvPicPr>
        <xdr:cNvPr id="14" name="図 5" hidden="1">
          <a:extLst>
            <a:ext uri="{FF2B5EF4-FFF2-40B4-BE49-F238E27FC236}">
              <a16:creationId xmlns:a16="http://schemas.microsoft.com/office/drawing/2014/main" id="{38E8D48E-BEA3-4F11-924E-4EF241B2BB86}"/>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14109613" y="3095625"/>
          <a:ext cx="1378037" cy="1247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5</xdr:col>
      <xdr:colOff>741834</xdr:colOff>
      <xdr:row>15</xdr:row>
      <xdr:rowOff>28574</xdr:rowOff>
    </xdr:from>
    <xdr:to>
      <xdr:col>5</xdr:col>
      <xdr:colOff>1497602</xdr:colOff>
      <xdr:row>17</xdr:row>
      <xdr:rowOff>1005915</xdr:rowOff>
    </xdr:to>
    <xdr:pic>
      <xdr:nvPicPr>
        <xdr:cNvPr id="15" name="図 14" hidden="1">
          <a:extLst>
            <a:ext uri="{FF2B5EF4-FFF2-40B4-BE49-F238E27FC236}">
              <a16:creationId xmlns:a16="http://schemas.microsoft.com/office/drawing/2014/main" id="{58EE8813-E641-49E7-A38E-8132E7EB79D4}"/>
            </a:ext>
          </a:extLst>
        </xdr:cNvPr>
        <xdr:cNvPicPr>
          <a:picLocks noChangeAspect="1"/>
        </xdr:cNvPicPr>
      </xdr:nvPicPr>
      <xdr:blipFill rotWithShape="1">
        <a:blip xmlns:r="http://schemas.openxmlformats.org/officeDocument/2006/relationships" r:embed="rId14" cstate="print">
          <a:extLst>
            <a:ext uri="{28A0092B-C50C-407E-A947-70E740481C1C}">
              <a14:useLocalDpi xmlns:a14="http://schemas.microsoft.com/office/drawing/2010/main" val="0"/>
            </a:ext>
          </a:extLst>
        </a:blip>
        <a:srcRect l="26917" t="8073" r="23837" b="9400"/>
        <a:stretch>
          <a:fillRect/>
        </a:stretch>
      </xdr:blipFill>
      <xdr:spPr>
        <a:xfrm>
          <a:off x="14314959" y="22174199"/>
          <a:ext cx="755768" cy="710641"/>
        </a:xfrm>
        <a:prstGeom prst="rect">
          <a:avLst/>
        </a:prstGeom>
      </xdr:spPr>
    </xdr:pic>
    <xdr:clientData/>
  </xdr:twoCellAnchor>
  <xdr:twoCellAnchor editAs="oneCell">
    <xdr:from>
      <xdr:col>6</xdr:col>
      <xdr:colOff>255100</xdr:colOff>
      <xdr:row>15</xdr:row>
      <xdr:rowOff>66675</xdr:rowOff>
    </xdr:from>
    <xdr:to>
      <xdr:col>7</xdr:col>
      <xdr:colOff>78634</xdr:colOff>
      <xdr:row>18</xdr:row>
      <xdr:rowOff>1164168</xdr:rowOff>
    </xdr:to>
    <xdr:pic>
      <xdr:nvPicPr>
        <xdr:cNvPr id="16" name="図 15" hidden="1">
          <a:extLst>
            <a:ext uri="{FF2B5EF4-FFF2-40B4-BE49-F238E27FC236}">
              <a16:creationId xmlns:a16="http://schemas.microsoft.com/office/drawing/2014/main" id="{45ABF784-F5F2-41B3-8685-A37BF7C7E6C9}"/>
            </a:ext>
          </a:extLst>
        </xdr:cNvPr>
        <xdr:cNvPicPr>
          <a:picLocks noChangeAspect="1"/>
        </xdr:cNvPicPr>
      </xdr:nvPicPr>
      <xdr:blipFill rotWithShape="1">
        <a:blip xmlns:r="http://schemas.openxmlformats.org/officeDocument/2006/relationships" r:embed="rId15" cstate="print">
          <a:extLst>
            <a:ext uri="{28A0092B-C50C-407E-A947-70E740481C1C}">
              <a14:useLocalDpi xmlns:a14="http://schemas.microsoft.com/office/drawing/2010/main" val="0"/>
            </a:ext>
          </a:extLst>
        </a:blip>
        <a:srcRect l="13914" t="13640" r="34559" b="5666"/>
        <a:stretch>
          <a:fillRect/>
        </a:stretch>
      </xdr:blipFill>
      <xdr:spPr>
        <a:xfrm>
          <a:off x="16161850" y="22212300"/>
          <a:ext cx="1605269" cy="697443"/>
        </a:xfrm>
        <a:prstGeom prst="rect">
          <a:avLst/>
        </a:prstGeom>
      </xdr:spPr>
    </xdr:pic>
    <xdr:clientData/>
  </xdr:twoCellAnchor>
  <xdr:twoCellAnchor editAs="oneCell">
    <xdr:from>
      <xdr:col>5</xdr:col>
      <xdr:colOff>597610</xdr:colOff>
      <xdr:row>12</xdr:row>
      <xdr:rowOff>19050</xdr:rowOff>
    </xdr:from>
    <xdr:to>
      <xdr:col>5</xdr:col>
      <xdr:colOff>1656164</xdr:colOff>
      <xdr:row>12</xdr:row>
      <xdr:rowOff>243568</xdr:rowOff>
    </xdr:to>
    <xdr:pic>
      <xdr:nvPicPr>
        <xdr:cNvPr id="17" name="図 16" hidden="1">
          <a:extLst>
            <a:ext uri="{FF2B5EF4-FFF2-40B4-BE49-F238E27FC236}">
              <a16:creationId xmlns:a16="http://schemas.microsoft.com/office/drawing/2014/main" id="{5E7358C7-14E4-4E89-97C6-B801FCDDD357}"/>
            </a:ext>
          </a:extLst>
        </xdr:cNvPr>
        <xdr:cNvPicPr>
          <a:picLocks noChangeAspect="1"/>
        </xdr:cNvPicPr>
      </xdr:nvPicPr>
      <xdr:blipFill rotWithShape="1">
        <a:blip xmlns:r="http://schemas.openxmlformats.org/officeDocument/2006/relationships" r:embed="rId16" cstate="print">
          <a:extLst>
            <a:ext uri="{28A0092B-C50C-407E-A947-70E740481C1C}">
              <a14:useLocalDpi xmlns:a14="http://schemas.microsoft.com/office/drawing/2010/main" val="0"/>
            </a:ext>
          </a:extLst>
        </a:blip>
        <a:srcRect l="26948" t="9621" r="24632" b="5631"/>
        <a:stretch>
          <a:fillRect/>
        </a:stretch>
      </xdr:blipFill>
      <xdr:spPr>
        <a:xfrm>
          <a:off x="14170735" y="16449675"/>
          <a:ext cx="1058554" cy="224518"/>
        </a:xfrm>
        <a:prstGeom prst="rect">
          <a:avLst/>
        </a:prstGeom>
      </xdr:spPr>
    </xdr:pic>
    <xdr:clientData/>
  </xdr:twoCellAnchor>
  <xdr:twoCellAnchor editAs="oneCell">
    <xdr:from>
      <xdr:col>6</xdr:col>
      <xdr:colOff>447674</xdr:colOff>
      <xdr:row>18</xdr:row>
      <xdr:rowOff>88148</xdr:rowOff>
    </xdr:from>
    <xdr:to>
      <xdr:col>7</xdr:col>
      <xdr:colOff>80538</xdr:colOff>
      <xdr:row>23</xdr:row>
      <xdr:rowOff>195073</xdr:rowOff>
    </xdr:to>
    <xdr:pic>
      <xdr:nvPicPr>
        <xdr:cNvPr id="18" name="図 17" hidden="1">
          <a:extLst>
            <a:ext uri="{FF2B5EF4-FFF2-40B4-BE49-F238E27FC236}">
              <a16:creationId xmlns:a16="http://schemas.microsoft.com/office/drawing/2014/main" id="{CA6B26B2-3550-400F-9ECF-E41156BDBDFD}"/>
            </a:ext>
          </a:extLst>
        </xdr:cNvPr>
        <xdr:cNvPicPr>
          <a:picLocks noChangeAspect="1"/>
        </xdr:cNvPicPr>
      </xdr:nvPicPr>
      <xdr:blipFill rotWithShape="1">
        <a:blip xmlns:r="http://schemas.openxmlformats.org/officeDocument/2006/relationships" r:embed="rId17" cstate="print">
          <a:extLst>
            <a:ext uri="{28A0092B-C50C-407E-A947-70E740481C1C}">
              <a14:useLocalDpi xmlns:a14="http://schemas.microsoft.com/office/drawing/2010/main" val="0"/>
            </a:ext>
          </a:extLst>
        </a:blip>
        <a:srcRect l="24523" t="22392" r="26598" b="6703"/>
        <a:stretch>
          <a:fillRect/>
        </a:stretch>
      </xdr:blipFill>
      <xdr:spPr>
        <a:xfrm flipH="1">
          <a:off x="16354424" y="27948773"/>
          <a:ext cx="1414599" cy="1097525"/>
        </a:xfrm>
        <a:prstGeom prst="rect">
          <a:avLst/>
        </a:prstGeom>
      </xdr:spPr>
    </xdr:pic>
    <xdr:clientData/>
  </xdr:twoCellAnchor>
  <xdr:twoCellAnchor editAs="oneCell">
    <xdr:from>
      <xdr:col>5</xdr:col>
      <xdr:colOff>705669</xdr:colOff>
      <xdr:row>18</xdr:row>
      <xdr:rowOff>104775</xdr:rowOff>
    </xdr:from>
    <xdr:to>
      <xdr:col>5</xdr:col>
      <xdr:colOff>1682387</xdr:colOff>
      <xdr:row>23</xdr:row>
      <xdr:rowOff>235948</xdr:rowOff>
    </xdr:to>
    <xdr:pic>
      <xdr:nvPicPr>
        <xdr:cNvPr id="19" name="図 18" hidden="1">
          <a:extLst>
            <a:ext uri="{FF2B5EF4-FFF2-40B4-BE49-F238E27FC236}">
              <a16:creationId xmlns:a16="http://schemas.microsoft.com/office/drawing/2014/main" id="{1D2CC6F2-0254-407C-AC05-6EE2D8BE3B4B}"/>
            </a:ext>
          </a:extLst>
        </xdr:cNvPr>
        <xdr:cNvPicPr>
          <a:picLocks noChangeAspect="1"/>
        </xdr:cNvPicPr>
      </xdr:nvPicPr>
      <xdr:blipFill rotWithShape="1">
        <a:blip xmlns:r="http://schemas.openxmlformats.org/officeDocument/2006/relationships" r:embed="rId18" cstate="print">
          <a:extLst>
            <a:ext uri="{28A0092B-C50C-407E-A947-70E740481C1C}">
              <a14:useLocalDpi xmlns:a14="http://schemas.microsoft.com/office/drawing/2010/main" val="0"/>
            </a:ext>
          </a:extLst>
        </a:blip>
        <a:srcRect l="13164" t="15531" r="10162" b="7910"/>
        <a:stretch>
          <a:fillRect/>
        </a:stretch>
      </xdr:blipFill>
      <xdr:spPr>
        <a:xfrm>
          <a:off x="14278794" y="27965400"/>
          <a:ext cx="976718" cy="1121773"/>
        </a:xfrm>
        <a:prstGeom prst="rect">
          <a:avLst/>
        </a:prstGeom>
      </xdr:spPr>
    </xdr:pic>
    <xdr:clientData/>
  </xdr:twoCellAnchor>
  <xdr:twoCellAnchor editAs="oneCell">
    <xdr:from>
      <xdr:col>6</xdr:col>
      <xdr:colOff>318537</xdr:colOff>
      <xdr:row>13</xdr:row>
      <xdr:rowOff>104775</xdr:rowOff>
    </xdr:from>
    <xdr:to>
      <xdr:col>7</xdr:col>
      <xdr:colOff>218243</xdr:colOff>
      <xdr:row>15</xdr:row>
      <xdr:rowOff>807447</xdr:rowOff>
    </xdr:to>
    <xdr:pic>
      <xdr:nvPicPr>
        <xdr:cNvPr id="20" name="図 19" hidden="1">
          <a:extLst>
            <a:ext uri="{FF2B5EF4-FFF2-40B4-BE49-F238E27FC236}">
              <a16:creationId xmlns:a16="http://schemas.microsoft.com/office/drawing/2014/main" id="{C03B5F77-BB6C-41AA-AAE4-F73D485F4AC8}"/>
            </a:ext>
          </a:extLst>
        </xdr:cNvPr>
        <xdr:cNvPicPr>
          <a:picLocks noChangeAspect="1"/>
        </xdr:cNvPicPr>
      </xdr:nvPicPr>
      <xdr:blipFill>
        <a:blip xmlns:r="http://schemas.openxmlformats.org/officeDocument/2006/relationships" r:embed="rId19"/>
        <a:stretch>
          <a:fillRect/>
        </a:stretch>
      </xdr:blipFill>
      <xdr:spPr>
        <a:xfrm>
          <a:off x="16225287" y="18440400"/>
          <a:ext cx="1681441" cy="435972"/>
        </a:xfrm>
        <a:prstGeom prst="rect">
          <a:avLst/>
        </a:prstGeom>
      </xdr:spPr>
    </xdr:pic>
    <xdr:clientData/>
  </xdr:twoCellAnchor>
  <xdr:twoCellAnchor editAs="oneCell">
    <xdr:from>
      <xdr:col>5</xdr:col>
      <xdr:colOff>564474</xdr:colOff>
      <xdr:row>13</xdr:row>
      <xdr:rowOff>74839</xdr:rowOff>
    </xdr:from>
    <xdr:to>
      <xdr:col>5</xdr:col>
      <xdr:colOff>1666599</xdr:colOff>
      <xdr:row>14</xdr:row>
      <xdr:rowOff>591366</xdr:rowOff>
    </xdr:to>
    <xdr:pic>
      <xdr:nvPicPr>
        <xdr:cNvPr id="21" name="図 20" hidden="1">
          <a:extLst>
            <a:ext uri="{FF2B5EF4-FFF2-40B4-BE49-F238E27FC236}">
              <a16:creationId xmlns:a16="http://schemas.microsoft.com/office/drawing/2014/main" id="{79C25EA7-1FF0-417A-832F-0A5BA672C6E4}"/>
            </a:ext>
          </a:extLst>
        </xdr:cNvPr>
        <xdr:cNvPicPr>
          <a:picLocks noChangeAspect="1"/>
        </xdr:cNvPicPr>
      </xdr:nvPicPr>
      <xdr:blipFill>
        <a:blip xmlns:r="http://schemas.openxmlformats.org/officeDocument/2006/relationships" r:embed="rId20"/>
        <a:stretch>
          <a:fillRect/>
        </a:stretch>
      </xdr:blipFill>
      <xdr:spPr>
        <a:xfrm>
          <a:off x="14137599" y="18410464"/>
          <a:ext cx="1102125" cy="383177"/>
        </a:xfrm>
        <a:prstGeom prst="rect">
          <a:avLst/>
        </a:prstGeom>
      </xdr:spPr>
    </xdr:pic>
    <xdr:clientData/>
  </xdr:twoCellAnchor>
  <xdr:oneCellAnchor>
    <xdr:from>
      <xdr:col>5</xdr:col>
      <xdr:colOff>667465</xdr:colOff>
      <xdr:row>15</xdr:row>
      <xdr:rowOff>66675</xdr:rowOff>
    </xdr:from>
    <xdr:ext cx="1002403" cy="1333500"/>
    <xdr:pic>
      <xdr:nvPicPr>
        <xdr:cNvPr id="22" name="図 21" hidden="1">
          <a:extLst>
            <a:ext uri="{FF2B5EF4-FFF2-40B4-BE49-F238E27FC236}">
              <a16:creationId xmlns:a16="http://schemas.microsoft.com/office/drawing/2014/main" id="{09549EE6-C10A-4F81-AB34-8B6997D28691}"/>
            </a:ext>
          </a:extLst>
        </xdr:cNvPr>
        <xdr:cNvPicPr>
          <a:picLocks noChangeAspect="1"/>
        </xdr:cNvPicPr>
      </xdr:nvPicPr>
      <xdr:blipFill rotWithShape="1">
        <a:blip xmlns:r="http://schemas.openxmlformats.org/officeDocument/2006/relationships" r:embed="rId21" cstate="email">
          <a:extLst>
            <a:ext uri="{28A0092B-C50C-407E-A947-70E740481C1C}">
              <a14:useLocalDpi xmlns:a14="http://schemas.microsoft.com/office/drawing/2010/main"/>
            </a:ext>
          </a:extLst>
        </a:blip>
        <a:srcRect l="15502" t="7892" r="12446" b="19927"/>
        <a:stretch>
          <a:fillRect/>
        </a:stretch>
      </xdr:blipFill>
      <xdr:spPr>
        <a:xfrm>
          <a:off x="14240590" y="22212300"/>
          <a:ext cx="1002403" cy="1333500"/>
        </a:xfrm>
        <a:prstGeom prst="rect">
          <a:avLst/>
        </a:prstGeom>
      </xdr:spPr>
    </xdr:pic>
    <xdr:clientData/>
  </xdr:oneCellAnchor>
  <xdr:oneCellAnchor>
    <xdr:from>
      <xdr:col>6</xdr:col>
      <xdr:colOff>475483</xdr:colOff>
      <xdr:row>15</xdr:row>
      <xdr:rowOff>133350</xdr:rowOff>
    </xdr:from>
    <xdr:ext cx="1433345" cy="1171575"/>
    <xdr:pic>
      <xdr:nvPicPr>
        <xdr:cNvPr id="23" name="図 22" hidden="1">
          <a:extLst>
            <a:ext uri="{FF2B5EF4-FFF2-40B4-BE49-F238E27FC236}">
              <a16:creationId xmlns:a16="http://schemas.microsoft.com/office/drawing/2014/main" id="{D9EB7D1A-1FFB-4092-B9F2-950E44CAC755}"/>
            </a:ext>
          </a:extLst>
        </xdr:cNvPr>
        <xdr:cNvPicPr>
          <a:picLocks noChangeAspect="1"/>
        </xdr:cNvPicPr>
      </xdr:nvPicPr>
      <xdr:blipFill rotWithShape="1">
        <a:blip xmlns:r="http://schemas.openxmlformats.org/officeDocument/2006/relationships" r:embed="rId22" cstate="email">
          <a:extLst>
            <a:ext uri="{28A0092B-C50C-407E-A947-70E740481C1C}">
              <a14:useLocalDpi xmlns:a14="http://schemas.microsoft.com/office/drawing/2010/main"/>
            </a:ext>
          </a:extLst>
        </a:blip>
        <a:srcRect t="17436" b="21017"/>
        <a:stretch>
          <a:fillRect/>
        </a:stretch>
      </xdr:blipFill>
      <xdr:spPr>
        <a:xfrm>
          <a:off x="16382233" y="22278975"/>
          <a:ext cx="1433345" cy="1171575"/>
        </a:xfrm>
        <a:prstGeom prst="rect">
          <a:avLst/>
        </a:prstGeom>
      </xdr:spPr>
    </xdr:pic>
    <xdr:clientData/>
  </xdr:oneCellAnchor>
  <xdr:oneCellAnchor>
    <xdr:from>
      <xdr:col>5</xdr:col>
      <xdr:colOff>687735</xdr:colOff>
      <xdr:row>21</xdr:row>
      <xdr:rowOff>135017</xdr:rowOff>
    </xdr:from>
    <xdr:ext cx="993427" cy="1369934"/>
    <xdr:pic>
      <xdr:nvPicPr>
        <xdr:cNvPr id="24" name="図 23" hidden="1">
          <a:extLst>
            <a:ext uri="{FF2B5EF4-FFF2-40B4-BE49-F238E27FC236}">
              <a16:creationId xmlns:a16="http://schemas.microsoft.com/office/drawing/2014/main" id="{6F48C023-E55B-4996-8D16-00B916D79F31}"/>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14260860" y="33710642"/>
          <a:ext cx="993427" cy="1369934"/>
        </a:xfrm>
        <a:prstGeom prst="rect">
          <a:avLst/>
        </a:prstGeom>
      </xdr:spPr>
    </xdr:pic>
    <xdr:clientData/>
  </xdr:oneCellAnchor>
  <xdr:twoCellAnchor editAs="oneCell">
    <xdr:from>
      <xdr:col>6</xdr:col>
      <xdr:colOff>324331</xdr:colOff>
      <xdr:row>20</xdr:row>
      <xdr:rowOff>146374</xdr:rowOff>
    </xdr:from>
    <xdr:to>
      <xdr:col>7</xdr:col>
      <xdr:colOff>157255</xdr:colOff>
      <xdr:row>26</xdr:row>
      <xdr:rowOff>191332</xdr:rowOff>
    </xdr:to>
    <xdr:pic>
      <xdr:nvPicPr>
        <xdr:cNvPr id="25" name="図 24" hidden="1">
          <a:extLst>
            <a:ext uri="{FF2B5EF4-FFF2-40B4-BE49-F238E27FC236}">
              <a16:creationId xmlns:a16="http://schemas.microsoft.com/office/drawing/2014/main" id="{A0C48F2E-7F44-40C1-8AA6-E21ED6B740A2}"/>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16231081" y="31816999"/>
          <a:ext cx="1614659" cy="1282648"/>
        </a:xfrm>
        <a:prstGeom prst="rect">
          <a:avLst/>
        </a:prstGeom>
      </xdr:spPr>
    </xdr:pic>
    <xdr:clientData/>
  </xdr:twoCellAnchor>
  <xdr:oneCellAnchor>
    <xdr:from>
      <xdr:col>5</xdr:col>
      <xdr:colOff>331367</xdr:colOff>
      <xdr:row>11</xdr:row>
      <xdr:rowOff>76200</xdr:rowOff>
    </xdr:from>
    <xdr:ext cx="1646879" cy="1238250"/>
    <xdr:pic>
      <xdr:nvPicPr>
        <xdr:cNvPr id="26" name="図 25" hidden="1">
          <a:extLst>
            <a:ext uri="{FF2B5EF4-FFF2-40B4-BE49-F238E27FC236}">
              <a16:creationId xmlns:a16="http://schemas.microsoft.com/office/drawing/2014/main" id="{73A32EB5-AABB-4AA2-865C-A816AADA9673}"/>
            </a:ext>
          </a:extLst>
        </xdr:cNvPr>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tretch>
          <a:fillRect/>
        </a:stretch>
      </xdr:blipFill>
      <xdr:spPr>
        <a:xfrm rot="16200000">
          <a:off x="14108807" y="14397510"/>
          <a:ext cx="1238250" cy="1646879"/>
        </a:xfrm>
        <a:prstGeom prst="rect">
          <a:avLst/>
        </a:prstGeom>
      </xdr:spPr>
    </xdr:pic>
    <xdr:clientData/>
  </xdr:oneCellAnchor>
  <xdr:oneCellAnchor>
    <xdr:from>
      <xdr:col>6</xdr:col>
      <xdr:colOff>238125</xdr:colOff>
      <xdr:row>11</xdr:row>
      <xdr:rowOff>120684</xdr:rowOff>
    </xdr:from>
    <xdr:ext cx="1825020" cy="1216913"/>
    <xdr:pic>
      <xdr:nvPicPr>
        <xdr:cNvPr id="27" name="図 26" hidden="1">
          <a:extLst>
            <a:ext uri="{FF2B5EF4-FFF2-40B4-BE49-F238E27FC236}">
              <a16:creationId xmlns:a16="http://schemas.microsoft.com/office/drawing/2014/main" id="{D79E9CF6-6B19-494E-A759-C5454AE24987}"/>
            </a:ext>
          </a:extLst>
        </xdr:cNvPr>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tretch>
          <a:fillRect/>
        </a:stretch>
      </xdr:blipFill>
      <xdr:spPr>
        <a:xfrm>
          <a:off x="16144875" y="14646309"/>
          <a:ext cx="1825020" cy="1216913"/>
        </a:xfrm>
        <a:prstGeom prst="rect">
          <a:avLst/>
        </a:prstGeom>
      </xdr:spPr>
    </xdr:pic>
    <xdr:clientData/>
  </xdr:oneCellAnchor>
  <xdr:oneCellAnchor>
    <xdr:from>
      <xdr:col>5</xdr:col>
      <xdr:colOff>514350</xdr:colOff>
      <xdr:row>8</xdr:row>
      <xdr:rowOff>83240</xdr:rowOff>
    </xdr:from>
    <xdr:ext cx="1304925" cy="1614135"/>
    <xdr:pic>
      <xdr:nvPicPr>
        <xdr:cNvPr id="28" name="図 27" hidden="1">
          <a:extLst>
            <a:ext uri="{FF2B5EF4-FFF2-40B4-BE49-F238E27FC236}">
              <a16:creationId xmlns:a16="http://schemas.microsoft.com/office/drawing/2014/main" id="{DFA8F9AA-972B-414B-9EC3-463E0E3C7097}"/>
            </a:ext>
          </a:extLst>
        </xdr:cNvPr>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val="0"/>
            </a:ext>
          </a:extLst>
        </a:blip>
        <a:stretch>
          <a:fillRect/>
        </a:stretch>
      </xdr:blipFill>
      <xdr:spPr>
        <a:xfrm>
          <a:off x="14087475" y="8893865"/>
          <a:ext cx="1304925" cy="1614135"/>
        </a:xfrm>
        <a:prstGeom prst="rect">
          <a:avLst/>
        </a:prstGeom>
      </xdr:spPr>
    </xdr:pic>
    <xdr:clientData/>
  </xdr:oneCellAnchor>
  <xdr:oneCellAnchor>
    <xdr:from>
      <xdr:col>6</xdr:col>
      <xdr:colOff>225878</xdr:colOff>
      <xdr:row>8</xdr:row>
      <xdr:rowOff>123646</xdr:rowOff>
    </xdr:from>
    <xdr:ext cx="1907722" cy="1430594"/>
    <xdr:pic>
      <xdr:nvPicPr>
        <xdr:cNvPr id="29" name="図 28" hidden="1">
          <a:extLst>
            <a:ext uri="{FF2B5EF4-FFF2-40B4-BE49-F238E27FC236}">
              <a16:creationId xmlns:a16="http://schemas.microsoft.com/office/drawing/2014/main" id="{B3C256D9-25E0-4610-8065-51C6901A5EFE}"/>
            </a:ext>
          </a:extLst>
        </xdr:cNvPr>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val="0"/>
            </a:ext>
          </a:extLst>
        </a:blip>
        <a:stretch>
          <a:fillRect/>
        </a:stretch>
      </xdr:blipFill>
      <xdr:spPr>
        <a:xfrm>
          <a:off x="16132628" y="8934271"/>
          <a:ext cx="1907722" cy="1430594"/>
        </a:xfrm>
        <a:prstGeom prst="rect">
          <a:avLst/>
        </a:prstGeom>
      </xdr:spPr>
    </xdr:pic>
    <xdr:clientData/>
  </xdr:oneCellAnchor>
  <xdr:twoCellAnchor editAs="oneCell">
    <xdr:from>
      <xdr:col>6</xdr:col>
      <xdr:colOff>142875</xdr:colOff>
      <xdr:row>8</xdr:row>
      <xdr:rowOff>142875</xdr:rowOff>
    </xdr:from>
    <xdr:to>
      <xdr:col>7</xdr:col>
      <xdr:colOff>309139</xdr:colOff>
      <xdr:row>10</xdr:row>
      <xdr:rowOff>870681</xdr:rowOff>
    </xdr:to>
    <xdr:pic>
      <xdr:nvPicPr>
        <xdr:cNvPr id="30" name="図 29" hidden="1">
          <a:extLst>
            <a:ext uri="{FF2B5EF4-FFF2-40B4-BE49-F238E27FC236}">
              <a16:creationId xmlns:a16="http://schemas.microsoft.com/office/drawing/2014/main" id="{9CC0112D-F4B9-4FF7-8737-89AE572C40F2}"/>
            </a:ext>
          </a:extLst>
        </xdr:cNvPr>
        <xdr:cNvPicPr>
          <a:picLocks noChangeAspect="1"/>
        </xdr:cNvPicPr>
      </xdr:nvPicPr>
      <xdr:blipFill>
        <a:blip xmlns:r="http://schemas.openxmlformats.org/officeDocument/2006/relationships" r:embed="rId29"/>
        <a:stretch>
          <a:fillRect/>
        </a:stretch>
      </xdr:blipFill>
      <xdr:spPr>
        <a:xfrm>
          <a:off x="16049625" y="8953500"/>
          <a:ext cx="1947999" cy="461106"/>
        </a:xfrm>
        <a:prstGeom prst="rect">
          <a:avLst/>
        </a:prstGeom>
      </xdr:spPr>
    </xdr:pic>
    <xdr:clientData/>
  </xdr:twoCellAnchor>
  <xdr:twoCellAnchor editAs="oneCell">
    <xdr:from>
      <xdr:col>5</xdr:col>
      <xdr:colOff>215050</xdr:colOff>
      <xdr:row>8</xdr:row>
      <xdr:rowOff>123825</xdr:rowOff>
    </xdr:from>
    <xdr:to>
      <xdr:col>6</xdr:col>
      <xdr:colOff>295676</xdr:colOff>
      <xdr:row>10</xdr:row>
      <xdr:rowOff>825137</xdr:rowOff>
    </xdr:to>
    <xdr:pic>
      <xdr:nvPicPr>
        <xdr:cNvPr id="31" name="図 30" hidden="1">
          <a:extLst>
            <a:ext uri="{FF2B5EF4-FFF2-40B4-BE49-F238E27FC236}">
              <a16:creationId xmlns:a16="http://schemas.microsoft.com/office/drawing/2014/main" id="{B4ADC604-9EA2-477A-9F36-3D8CA53DF7DD}"/>
            </a:ext>
          </a:extLst>
        </xdr:cNvPr>
        <xdr:cNvPicPr>
          <a:picLocks noChangeAspect="1"/>
        </xdr:cNvPicPr>
      </xdr:nvPicPr>
      <xdr:blipFill rotWithShape="1">
        <a:blip xmlns:r="http://schemas.openxmlformats.org/officeDocument/2006/relationships" r:embed="rId30" cstate="print">
          <a:extLst>
            <a:ext uri="{28A0092B-C50C-407E-A947-70E740481C1C}">
              <a14:useLocalDpi xmlns:a14="http://schemas.microsoft.com/office/drawing/2010/main" val="0"/>
            </a:ext>
          </a:extLst>
        </a:blip>
        <a:srcRect l="5072" t="9777" r="6243" b="4263"/>
        <a:stretch>
          <a:fillRect/>
        </a:stretch>
      </xdr:blipFill>
      <xdr:spPr>
        <a:xfrm rot="16200000">
          <a:off x="14502050" y="8220575"/>
          <a:ext cx="434612" cy="1862361"/>
        </a:xfrm>
        <a:prstGeom prst="rect">
          <a:avLst/>
        </a:prstGeom>
      </xdr:spPr>
    </xdr:pic>
    <xdr:clientData/>
  </xdr:twoCellAnchor>
  <xdr:twoCellAnchor editAs="oneCell">
    <xdr:from>
      <xdr:col>6</xdr:col>
      <xdr:colOff>146719</xdr:colOff>
      <xdr:row>9</xdr:row>
      <xdr:rowOff>66676</xdr:rowOff>
    </xdr:from>
    <xdr:to>
      <xdr:col>6</xdr:col>
      <xdr:colOff>1169880</xdr:colOff>
      <xdr:row>9</xdr:row>
      <xdr:rowOff>222001</xdr:rowOff>
    </xdr:to>
    <xdr:pic>
      <xdr:nvPicPr>
        <xdr:cNvPr id="32" name="図 31" hidden="1">
          <a:extLst>
            <a:ext uri="{FF2B5EF4-FFF2-40B4-BE49-F238E27FC236}">
              <a16:creationId xmlns:a16="http://schemas.microsoft.com/office/drawing/2014/main" id="{0367F56B-AC38-4D6F-B6C9-9E18E5CD7FA6}"/>
            </a:ext>
            <a:ext uri="{147F2762-F138-4A5C-976F-8EAC2B608ADB}">
              <a16:predDERef xmlns:a16="http://schemas.microsoft.com/office/drawing/2014/main" pred="{FEEEC641-58AD-A9D3-B444-CB98C25C4166}"/>
            </a:ext>
          </a:extLst>
        </xdr:cNvPr>
        <xdr:cNvPicPr>
          <a:picLocks noChangeAspect="1"/>
        </xdr:cNvPicPr>
      </xdr:nvPicPr>
      <xdr:blipFill>
        <a:blip xmlns:r="http://schemas.openxmlformats.org/officeDocument/2006/relationships" r:embed="rId31"/>
        <a:stretch>
          <a:fillRect/>
        </a:stretch>
      </xdr:blipFill>
      <xdr:spPr>
        <a:xfrm>
          <a:off x="16053469" y="10782301"/>
          <a:ext cx="1023161" cy="155325"/>
        </a:xfrm>
        <a:prstGeom prst="rect">
          <a:avLst/>
        </a:prstGeom>
      </xdr:spPr>
    </xdr:pic>
    <xdr:clientData/>
  </xdr:twoCellAnchor>
  <xdr:twoCellAnchor editAs="oneCell">
    <xdr:from>
      <xdr:col>6</xdr:col>
      <xdr:colOff>1069645</xdr:colOff>
      <xdr:row>9</xdr:row>
      <xdr:rowOff>676275</xdr:rowOff>
    </xdr:from>
    <xdr:to>
      <xdr:col>7</xdr:col>
      <xdr:colOff>431059</xdr:colOff>
      <xdr:row>11</xdr:row>
      <xdr:rowOff>954447</xdr:rowOff>
    </xdr:to>
    <xdr:pic>
      <xdr:nvPicPr>
        <xdr:cNvPr id="33" name="図 32" hidden="1">
          <a:extLst>
            <a:ext uri="{FF2B5EF4-FFF2-40B4-BE49-F238E27FC236}">
              <a16:creationId xmlns:a16="http://schemas.microsoft.com/office/drawing/2014/main" id="{C6A1ED7C-8844-4E88-9625-64E0DAA8C44F}"/>
            </a:ext>
            <a:ext uri="{147F2762-F138-4A5C-976F-8EAC2B608ADB}">
              <a16:predDERef xmlns:a16="http://schemas.microsoft.com/office/drawing/2014/main" pred="{877D9112-D20F-6221-9BA5-EFF771BC3C87}"/>
            </a:ext>
          </a:extLst>
        </xdr:cNvPr>
        <xdr:cNvPicPr>
          <a:picLocks noChangeAspect="1"/>
        </xdr:cNvPicPr>
      </xdr:nvPicPr>
      <xdr:blipFill>
        <a:blip xmlns:r="http://schemas.openxmlformats.org/officeDocument/2006/relationships" r:embed="rId32"/>
        <a:stretch>
          <a:fillRect/>
        </a:stretch>
      </xdr:blipFill>
      <xdr:spPr>
        <a:xfrm>
          <a:off x="16976395" y="11391900"/>
          <a:ext cx="1143149" cy="440097"/>
        </a:xfrm>
        <a:prstGeom prst="rect">
          <a:avLst/>
        </a:prstGeom>
      </xdr:spPr>
    </xdr:pic>
    <xdr:clientData/>
  </xdr:twoCellAnchor>
  <xdr:twoCellAnchor editAs="oneCell">
    <xdr:from>
      <xdr:col>5</xdr:col>
      <xdr:colOff>38100</xdr:colOff>
      <xdr:row>9</xdr:row>
      <xdr:rowOff>228923</xdr:rowOff>
    </xdr:from>
    <xdr:to>
      <xdr:col>6</xdr:col>
      <xdr:colOff>467630</xdr:colOff>
      <xdr:row>10</xdr:row>
      <xdr:rowOff>611006</xdr:rowOff>
    </xdr:to>
    <xdr:pic>
      <xdr:nvPicPr>
        <xdr:cNvPr id="34" name="図 33" hidden="1">
          <a:extLst>
            <a:ext uri="{FF2B5EF4-FFF2-40B4-BE49-F238E27FC236}">
              <a16:creationId xmlns:a16="http://schemas.microsoft.com/office/drawing/2014/main" id="{F18153E7-F4B3-4CBA-B663-4D2C6C786DA1}"/>
            </a:ext>
          </a:extLst>
        </xdr:cNvPr>
        <xdr:cNvPicPr>
          <a:picLocks noChangeAspect="1"/>
        </xdr:cNvPicPr>
      </xdr:nvPicPr>
      <xdr:blipFill rotWithShape="1">
        <a:blip xmlns:r="http://schemas.openxmlformats.org/officeDocument/2006/relationships" r:embed="rId33" cstate="print">
          <a:extLst>
            <a:ext uri="{28A0092B-C50C-407E-A947-70E740481C1C}">
              <a14:useLocalDpi xmlns:a14="http://schemas.microsoft.com/office/drawing/2010/main" val="0"/>
            </a:ext>
          </a:extLst>
        </a:blip>
        <a:srcRect l="7980" t="13557" r="7189" b="14134"/>
        <a:stretch>
          <a:fillRect/>
        </a:stretch>
      </xdr:blipFill>
      <xdr:spPr>
        <a:xfrm>
          <a:off x="13611225" y="10944548"/>
          <a:ext cx="2211265" cy="248733"/>
        </a:xfrm>
        <a:prstGeom prst="rect">
          <a:avLst/>
        </a:prstGeom>
      </xdr:spPr>
    </xdr:pic>
    <xdr:clientData/>
  </xdr:twoCellAnchor>
  <xdr:oneCellAnchor>
    <xdr:from>
      <xdr:col>5</xdr:col>
      <xdr:colOff>779466</xdr:colOff>
      <xdr:row>17</xdr:row>
      <xdr:rowOff>38100</xdr:rowOff>
    </xdr:from>
    <xdr:ext cx="925509" cy="1343025"/>
    <xdr:pic>
      <xdr:nvPicPr>
        <xdr:cNvPr id="35" name="図 34" hidden="1">
          <a:extLst>
            <a:ext uri="{FF2B5EF4-FFF2-40B4-BE49-F238E27FC236}">
              <a16:creationId xmlns:a16="http://schemas.microsoft.com/office/drawing/2014/main" id="{C11D36E4-513C-4D3F-83AF-844B9583F4BB}"/>
            </a:ext>
          </a:extLst>
        </xdr:cNvPr>
        <xdr:cNvPicPr>
          <a:picLocks noChangeAspect="1"/>
        </xdr:cNvPicPr>
      </xdr:nvPicPr>
      <xdr:blipFill>
        <a:blip xmlns:r="http://schemas.openxmlformats.org/officeDocument/2006/relationships" r:embed="rId34" cstate="print">
          <a:extLst>
            <a:ext uri="{28A0092B-C50C-407E-A947-70E740481C1C}">
              <a14:useLocalDpi xmlns:a14="http://schemas.microsoft.com/office/drawing/2010/main" val="0"/>
            </a:ext>
          </a:extLst>
        </a:blip>
        <a:stretch>
          <a:fillRect/>
        </a:stretch>
      </xdr:blipFill>
      <xdr:spPr>
        <a:xfrm>
          <a:off x="14352591" y="25993725"/>
          <a:ext cx="925509" cy="1343025"/>
        </a:xfrm>
        <a:prstGeom prst="rect">
          <a:avLst/>
        </a:prstGeom>
      </xdr:spPr>
    </xdr:pic>
    <xdr:clientData/>
  </xdr:oneCellAnchor>
  <xdr:oneCellAnchor>
    <xdr:from>
      <xdr:col>6</xdr:col>
      <xdr:colOff>189908</xdr:colOff>
      <xdr:row>17</xdr:row>
      <xdr:rowOff>47624</xdr:rowOff>
    </xdr:from>
    <xdr:ext cx="1834200" cy="1323976"/>
    <xdr:pic>
      <xdr:nvPicPr>
        <xdr:cNvPr id="36" name="図 35" hidden="1">
          <a:extLst>
            <a:ext uri="{FF2B5EF4-FFF2-40B4-BE49-F238E27FC236}">
              <a16:creationId xmlns:a16="http://schemas.microsoft.com/office/drawing/2014/main" id="{B6FD1379-58B0-401A-A8AF-BAA09A2A0E2F}"/>
            </a:ext>
          </a:extLst>
        </xdr:cNvPr>
        <xdr:cNvPicPr>
          <a:picLocks noChangeAspect="1"/>
        </xdr:cNvPicPr>
      </xdr:nvPicPr>
      <xdr:blipFill rotWithShape="1">
        <a:blip xmlns:r="http://schemas.openxmlformats.org/officeDocument/2006/relationships" r:embed="rId35" cstate="print">
          <a:extLst>
            <a:ext uri="{28A0092B-C50C-407E-A947-70E740481C1C}">
              <a14:useLocalDpi xmlns:a14="http://schemas.microsoft.com/office/drawing/2010/main" val="0"/>
            </a:ext>
          </a:extLst>
        </a:blip>
        <a:srcRect l="11687" t="16206" r="10915"/>
        <a:stretch>
          <a:fillRect/>
        </a:stretch>
      </xdr:blipFill>
      <xdr:spPr>
        <a:xfrm>
          <a:off x="16096658" y="26003249"/>
          <a:ext cx="1834200" cy="1323976"/>
        </a:xfrm>
        <a:prstGeom prst="rect">
          <a:avLst/>
        </a:prstGeom>
      </xdr:spPr>
    </xdr:pic>
    <xdr:clientData/>
  </xdr:oneCellAnchor>
  <xdr:oneCellAnchor>
    <xdr:from>
      <xdr:col>5</xdr:col>
      <xdr:colOff>288132</xdr:colOff>
      <xdr:row>20</xdr:row>
      <xdr:rowOff>135732</xdr:rowOff>
    </xdr:from>
    <xdr:ext cx="1910953" cy="1273968"/>
    <xdr:pic>
      <xdr:nvPicPr>
        <xdr:cNvPr id="37" name="図 36" hidden="1">
          <a:extLst>
            <a:ext uri="{FF2B5EF4-FFF2-40B4-BE49-F238E27FC236}">
              <a16:creationId xmlns:a16="http://schemas.microsoft.com/office/drawing/2014/main" id="{524A92C6-32F8-4678-ACB0-9602F5886B61}"/>
            </a:ext>
          </a:extLst>
        </xdr:cNvPr>
        <xdr:cNvPicPr>
          <a:picLocks noChangeAspect="1"/>
        </xdr:cNvPicPr>
      </xdr:nvPicPr>
      <xdr:blipFill>
        <a:blip xmlns:r="http://schemas.openxmlformats.org/officeDocument/2006/relationships" r:embed="rId36" cstate="email">
          <a:extLst>
            <a:ext uri="{28A0092B-C50C-407E-A947-70E740481C1C}">
              <a14:useLocalDpi xmlns:a14="http://schemas.microsoft.com/office/drawing/2010/main"/>
            </a:ext>
          </a:extLst>
        </a:blip>
        <a:stretch>
          <a:fillRect/>
        </a:stretch>
      </xdr:blipFill>
      <xdr:spPr>
        <a:xfrm>
          <a:off x="13861257" y="31806357"/>
          <a:ext cx="1910953" cy="1273968"/>
        </a:xfrm>
        <a:prstGeom prst="rect">
          <a:avLst/>
        </a:prstGeom>
      </xdr:spPr>
    </xdr:pic>
    <xdr:clientData/>
  </xdr:oneCellAnchor>
  <xdr:oneCellAnchor>
    <xdr:from>
      <xdr:col>6</xdr:col>
      <xdr:colOff>301626</xdr:colOff>
      <xdr:row>20</xdr:row>
      <xdr:rowOff>66675</xdr:rowOff>
    </xdr:from>
    <xdr:ext cx="1908174" cy="1431131"/>
    <xdr:pic>
      <xdr:nvPicPr>
        <xdr:cNvPr id="38" name="図 37" hidden="1">
          <a:extLst>
            <a:ext uri="{FF2B5EF4-FFF2-40B4-BE49-F238E27FC236}">
              <a16:creationId xmlns:a16="http://schemas.microsoft.com/office/drawing/2014/main" id="{B50E0C1E-F4CF-4DA7-B478-F6E9B72A39E2}"/>
            </a:ext>
          </a:extLst>
        </xdr:cNvPr>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a:ext>
          </a:extLst>
        </a:blip>
        <a:stretch>
          <a:fillRect/>
        </a:stretch>
      </xdr:blipFill>
      <xdr:spPr>
        <a:xfrm>
          <a:off x="16208376" y="31737300"/>
          <a:ext cx="1908174" cy="1431131"/>
        </a:xfrm>
        <a:prstGeom prst="rect">
          <a:avLst/>
        </a:prstGeom>
      </xdr:spPr>
    </xdr:pic>
    <xdr:clientData/>
  </xdr:oneCellAnchor>
  <xdr:twoCellAnchor editAs="oneCell">
    <xdr:from>
      <xdr:col>6</xdr:col>
      <xdr:colOff>97665</xdr:colOff>
      <xdr:row>24</xdr:row>
      <xdr:rowOff>0</xdr:rowOff>
    </xdr:from>
    <xdr:to>
      <xdr:col>7</xdr:col>
      <xdr:colOff>328809</xdr:colOff>
      <xdr:row>25</xdr:row>
      <xdr:rowOff>36722</xdr:rowOff>
    </xdr:to>
    <xdr:pic>
      <xdr:nvPicPr>
        <xdr:cNvPr id="39" name="図 38" hidden="1">
          <a:extLst>
            <a:ext uri="{FF2B5EF4-FFF2-40B4-BE49-F238E27FC236}">
              <a16:creationId xmlns:a16="http://schemas.microsoft.com/office/drawing/2014/main" id="{E62C9A8B-F067-489C-8CED-69B1DE651505}"/>
            </a:ext>
          </a:extLst>
        </xdr:cNvPr>
        <xdr:cNvPicPr>
          <a:picLocks noChangeAspect="1"/>
        </xdr:cNvPicPr>
      </xdr:nvPicPr>
      <xdr:blipFill>
        <a:blip xmlns:r="http://schemas.openxmlformats.org/officeDocument/2006/relationships" r:embed="rId38" cstate="print">
          <a:extLst>
            <a:ext uri="{28A0092B-C50C-407E-A947-70E740481C1C}">
              <a14:useLocalDpi xmlns:a14="http://schemas.microsoft.com/office/drawing/2010/main" val="0"/>
            </a:ext>
          </a:extLst>
        </a:blip>
        <a:stretch>
          <a:fillRect/>
        </a:stretch>
      </xdr:blipFill>
      <xdr:spPr>
        <a:xfrm>
          <a:off x="16004415" y="39290625"/>
          <a:ext cx="2012879" cy="283812"/>
        </a:xfrm>
        <a:prstGeom prst="rect">
          <a:avLst/>
        </a:prstGeom>
      </xdr:spPr>
    </xdr:pic>
    <xdr:clientData/>
  </xdr:twoCellAnchor>
  <xdr:twoCellAnchor editAs="oneCell">
    <xdr:from>
      <xdr:col>5</xdr:col>
      <xdr:colOff>597221</xdr:colOff>
      <xdr:row>23</xdr:row>
      <xdr:rowOff>47625</xdr:rowOff>
    </xdr:from>
    <xdr:to>
      <xdr:col>5</xdr:col>
      <xdr:colOff>1694723</xdr:colOff>
      <xdr:row>25</xdr:row>
      <xdr:rowOff>1316915</xdr:rowOff>
    </xdr:to>
    <xdr:pic>
      <xdr:nvPicPr>
        <xdr:cNvPr id="40" name="図 39" hidden="1">
          <a:extLst>
            <a:ext uri="{FF2B5EF4-FFF2-40B4-BE49-F238E27FC236}">
              <a16:creationId xmlns:a16="http://schemas.microsoft.com/office/drawing/2014/main" id="{ABED0700-7698-49DE-8609-159D5FBA887A}"/>
            </a:ext>
          </a:extLst>
        </xdr:cNvPr>
        <xdr:cNvPicPr>
          <a:picLocks noChangeAspect="1"/>
        </xdr:cNvPicPr>
      </xdr:nvPicPr>
      <xdr:blipFill rotWithShape="1">
        <a:blip xmlns:r="http://schemas.openxmlformats.org/officeDocument/2006/relationships" r:embed="rId39" cstate="print">
          <a:extLst>
            <a:ext uri="{28A0092B-C50C-407E-A947-70E740481C1C}">
              <a14:useLocalDpi xmlns:a14="http://schemas.microsoft.com/office/drawing/2010/main" val="0"/>
            </a:ext>
          </a:extLst>
        </a:blip>
        <a:srcRect l="23381" t="17986" r="12590" b="7554"/>
        <a:stretch>
          <a:fillRect/>
        </a:stretch>
      </xdr:blipFill>
      <xdr:spPr>
        <a:xfrm>
          <a:off x="14170346" y="37433250"/>
          <a:ext cx="1097502" cy="1383030"/>
        </a:xfrm>
        <a:prstGeom prst="rect">
          <a:avLst/>
        </a:prstGeom>
      </xdr:spPr>
    </xdr:pic>
    <xdr:clientData/>
  </xdr:twoCellAnchor>
  <xdr:twoCellAnchor editAs="oneCell">
    <xdr:from>
      <xdr:col>6</xdr:col>
      <xdr:colOff>545267</xdr:colOff>
      <xdr:row>23</xdr:row>
      <xdr:rowOff>104776</xdr:rowOff>
    </xdr:from>
    <xdr:to>
      <xdr:col>7</xdr:col>
      <xdr:colOff>115327</xdr:colOff>
      <xdr:row>25</xdr:row>
      <xdr:rowOff>1202162</xdr:rowOff>
    </xdr:to>
    <xdr:pic>
      <xdr:nvPicPr>
        <xdr:cNvPr id="41" name="図 40" hidden="1">
          <a:extLst>
            <a:ext uri="{FF2B5EF4-FFF2-40B4-BE49-F238E27FC236}">
              <a16:creationId xmlns:a16="http://schemas.microsoft.com/office/drawing/2014/main" id="{018E0F89-B0D7-423A-B3BA-59348B5B1030}"/>
            </a:ext>
          </a:extLst>
        </xdr:cNvPr>
        <xdr:cNvPicPr>
          <a:picLocks noChangeAspect="1"/>
        </xdr:cNvPicPr>
      </xdr:nvPicPr>
      <xdr:blipFill rotWithShape="1">
        <a:blip xmlns:r="http://schemas.openxmlformats.org/officeDocument/2006/relationships" r:embed="rId40"/>
        <a:srcRect l="13565" t="9201" r="39959" b="28340"/>
        <a:stretch>
          <a:fillRect/>
        </a:stretch>
      </xdr:blipFill>
      <xdr:spPr>
        <a:xfrm>
          <a:off x="16452017" y="37490401"/>
          <a:ext cx="1351795" cy="1211126"/>
        </a:xfrm>
        <a:prstGeom prst="rect">
          <a:avLst/>
        </a:prstGeom>
      </xdr:spPr>
    </xdr:pic>
    <xdr:clientData/>
  </xdr:twoCellAnchor>
  <xdr:twoCellAnchor editAs="oneCell">
    <xdr:from>
      <xdr:col>5</xdr:col>
      <xdr:colOff>836519</xdr:colOff>
      <xdr:row>24</xdr:row>
      <xdr:rowOff>0</xdr:rowOff>
    </xdr:from>
    <xdr:to>
      <xdr:col>5</xdr:col>
      <xdr:colOff>1469251</xdr:colOff>
      <xdr:row>24</xdr:row>
      <xdr:rowOff>130149</xdr:rowOff>
    </xdr:to>
    <xdr:pic>
      <xdr:nvPicPr>
        <xdr:cNvPr id="42" name="図 41" hidden="1">
          <a:extLst>
            <a:ext uri="{FF2B5EF4-FFF2-40B4-BE49-F238E27FC236}">
              <a16:creationId xmlns:a16="http://schemas.microsoft.com/office/drawing/2014/main" id="{35C05AC9-D878-43BF-8F54-53F8AB893895}"/>
            </a:ext>
          </a:extLst>
        </xdr:cNvPr>
        <xdr:cNvPicPr>
          <a:picLocks noChangeAspect="1" noChangeArrowheads="1"/>
        </xdr:cNvPicPr>
      </xdr:nvPicPr>
      <xdr:blipFill rotWithShape="1">
        <a:blip xmlns:r="http://schemas.openxmlformats.org/officeDocument/2006/relationships" r:embed="rId41" cstate="print">
          <a:extLst>
            <a:ext uri="{28A0092B-C50C-407E-A947-70E740481C1C}">
              <a14:useLocalDpi xmlns:a14="http://schemas.microsoft.com/office/drawing/2010/main" val="0"/>
            </a:ext>
          </a:extLst>
        </a:blip>
        <a:srcRect l="22241" t="3581" r="39855"/>
        <a:stretch>
          <a:fillRect/>
        </a:stretch>
      </xdr:blipFill>
      <xdr:spPr bwMode="auto">
        <a:xfrm>
          <a:off x="14409644" y="39290625"/>
          <a:ext cx="632732" cy="13014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5</xdr:col>
      <xdr:colOff>0</xdr:colOff>
      <xdr:row>24</xdr:row>
      <xdr:rowOff>0</xdr:rowOff>
    </xdr:from>
    <xdr:ext cx="304800" cy="304800"/>
    <xdr:sp macro="" textlink="">
      <xdr:nvSpPr>
        <xdr:cNvPr id="43" name="AutoShape 23" descr="山本海苔店【公式】 on X: &quot;はこだて海鮮市場 本店にて、北海道限定の「鮭のり」を展開しております✨ 北海道産鮭を海苔に載せた具付き海苔🍙  そのままおやつやお酒のおつまみに、ご飯と合わせて、麺類のトッピングなど…色々な使い方ができます🤤 ぜひ、函館土産にお ..." hidden="1">
          <a:extLst>
            <a:ext uri="{FF2B5EF4-FFF2-40B4-BE49-F238E27FC236}">
              <a16:creationId xmlns:a16="http://schemas.microsoft.com/office/drawing/2014/main" id="{54974D9A-E52B-414C-9D8A-4F1ED5EF3889}"/>
            </a:ext>
          </a:extLst>
        </xdr:cNvPr>
        <xdr:cNvSpPr>
          <a:spLocks noChangeAspect="1" noChangeArrowheads="1"/>
        </xdr:cNvSpPr>
      </xdr:nvSpPr>
      <xdr:spPr bwMode="auto">
        <a:xfrm>
          <a:off x="13573125" y="3929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twoCellAnchor editAs="oneCell">
    <xdr:from>
      <xdr:col>5</xdr:col>
      <xdr:colOff>492125</xdr:colOff>
      <xdr:row>24</xdr:row>
      <xdr:rowOff>0</xdr:rowOff>
    </xdr:from>
    <xdr:to>
      <xdr:col>6</xdr:col>
      <xdr:colOff>311589</xdr:colOff>
      <xdr:row>24</xdr:row>
      <xdr:rowOff>143624</xdr:rowOff>
    </xdr:to>
    <xdr:pic>
      <xdr:nvPicPr>
        <xdr:cNvPr id="44" name="図 43" hidden="1">
          <a:extLst>
            <a:ext uri="{FF2B5EF4-FFF2-40B4-BE49-F238E27FC236}">
              <a16:creationId xmlns:a16="http://schemas.microsoft.com/office/drawing/2014/main" id="{76396884-A6D3-48BC-89F4-A5F5D3FBEE20}"/>
            </a:ext>
          </a:extLst>
        </xdr:cNvPr>
        <xdr:cNvPicPr>
          <a:picLocks noChangeAspect="1"/>
        </xdr:cNvPicPr>
      </xdr:nvPicPr>
      <xdr:blipFill>
        <a:blip xmlns:r="http://schemas.openxmlformats.org/officeDocument/2006/relationships" r:embed="rId42" cstate="print">
          <a:extLst>
            <a:ext uri="{28A0092B-C50C-407E-A947-70E740481C1C}">
              <a14:useLocalDpi xmlns:a14="http://schemas.microsoft.com/office/drawing/2010/main" val="0"/>
            </a:ext>
          </a:extLst>
        </a:blip>
        <a:stretch>
          <a:fillRect/>
        </a:stretch>
      </xdr:blipFill>
      <xdr:spPr>
        <a:xfrm>
          <a:off x="14065250" y="39290625"/>
          <a:ext cx="1601199" cy="143624"/>
        </a:xfrm>
        <a:prstGeom prst="rect">
          <a:avLst/>
        </a:prstGeom>
      </xdr:spPr>
    </xdr:pic>
    <xdr:clientData/>
  </xdr:twoCellAnchor>
  <xdr:twoCellAnchor editAs="oneCell">
    <xdr:from>
      <xdr:col>5</xdr:col>
      <xdr:colOff>81915</xdr:colOff>
      <xdr:row>24</xdr:row>
      <xdr:rowOff>0</xdr:rowOff>
    </xdr:from>
    <xdr:to>
      <xdr:col>5</xdr:col>
      <xdr:colOff>653715</xdr:colOff>
      <xdr:row>24</xdr:row>
      <xdr:rowOff>143175</xdr:rowOff>
    </xdr:to>
    <xdr:pic>
      <xdr:nvPicPr>
        <xdr:cNvPr id="45" name="図 44" hidden="1">
          <a:extLst>
            <a:ext uri="{FF2B5EF4-FFF2-40B4-BE49-F238E27FC236}">
              <a16:creationId xmlns:a16="http://schemas.microsoft.com/office/drawing/2014/main" id="{364E4E13-F4E3-402F-9022-1E8F8B4AED86}"/>
            </a:ext>
          </a:extLst>
        </xdr:cNvPr>
        <xdr:cNvPicPr>
          <a:picLocks noChangeAspect="1"/>
        </xdr:cNvPicPr>
      </xdr:nvPicPr>
      <xdr:blipFill rotWithShape="1">
        <a:blip xmlns:r="http://schemas.openxmlformats.org/officeDocument/2006/relationships" r:embed="rId43" cstate="print">
          <a:extLst>
            <a:ext uri="{28A0092B-C50C-407E-A947-70E740481C1C}">
              <a14:useLocalDpi xmlns:a14="http://schemas.microsoft.com/office/drawing/2010/main" val="0"/>
            </a:ext>
          </a:extLst>
        </a:blip>
        <a:srcRect l="37942" t="20273" r="43812" b="47291"/>
        <a:stretch/>
      </xdr:blipFill>
      <xdr:spPr>
        <a:xfrm>
          <a:off x="13655040" y="39290625"/>
          <a:ext cx="571800" cy="143175"/>
        </a:xfrm>
        <a:prstGeom prst="rect">
          <a:avLst/>
        </a:prstGeom>
      </xdr:spPr>
    </xdr:pic>
    <xdr:clientData/>
  </xdr:twoCellAnchor>
  <xdr:twoCellAnchor editAs="oneCell">
    <xdr:from>
      <xdr:col>6</xdr:col>
      <xdr:colOff>387350</xdr:colOff>
      <xdr:row>24</xdr:row>
      <xdr:rowOff>0</xdr:rowOff>
    </xdr:from>
    <xdr:to>
      <xdr:col>7</xdr:col>
      <xdr:colOff>206814</xdr:colOff>
      <xdr:row>24</xdr:row>
      <xdr:rowOff>144405</xdr:rowOff>
    </xdr:to>
    <xdr:pic>
      <xdr:nvPicPr>
        <xdr:cNvPr id="46" name="図 45" hidden="1">
          <a:extLst>
            <a:ext uri="{FF2B5EF4-FFF2-40B4-BE49-F238E27FC236}">
              <a16:creationId xmlns:a16="http://schemas.microsoft.com/office/drawing/2014/main" id="{E0773FB2-5649-4DDA-B76D-B3865BDE1137}"/>
            </a:ext>
          </a:extLst>
        </xdr:cNvPr>
        <xdr:cNvPicPr>
          <a:picLocks noChangeAspect="1"/>
        </xdr:cNvPicPr>
      </xdr:nvPicPr>
      <xdr:blipFill>
        <a:blip xmlns:r="http://schemas.openxmlformats.org/officeDocument/2006/relationships" r:embed="rId44" cstate="print">
          <a:extLst>
            <a:ext uri="{28A0092B-C50C-407E-A947-70E740481C1C}">
              <a14:useLocalDpi xmlns:a14="http://schemas.microsoft.com/office/drawing/2010/main" val="0"/>
            </a:ext>
          </a:extLst>
        </a:blip>
        <a:stretch>
          <a:fillRect/>
        </a:stretch>
      </xdr:blipFill>
      <xdr:spPr>
        <a:xfrm>
          <a:off x="16294100" y="39290625"/>
          <a:ext cx="1601199" cy="144405"/>
        </a:xfrm>
        <a:prstGeom prst="rect">
          <a:avLst/>
        </a:prstGeom>
      </xdr:spPr>
    </xdr:pic>
    <xdr:clientData/>
  </xdr:twoCellAnchor>
  <xdr:twoCellAnchor editAs="oneCell">
    <xdr:from>
      <xdr:col>5</xdr:col>
      <xdr:colOff>509625</xdr:colOff>
      <xdr:row>24</xdr:row>
      <xdr:rowOff>0</xdr:rowOff>
    </xdr:from>
    <xdr:to>
      <xdr:col>6</xdr:col>
      <xdr:colOff>1</xdr:colOff>
      <xdr:row>24</xdr:row>
      <xdr:rowOff>142875</xdr:rowOff>
    </xdr:to>
    <xdr:pic>
      <xdr:nvPicPr>
        <xdr:cNvPr id="47" name="図 46" descr="最鮮ホタテ500g Sサイズ（16～18粒入） | こわけのこわけ" hidden="1">
          <a:extLst>
            <a:ext uri="{FF2B5EF4-FFF2-40B4-BE49-F238E27FC236}">
              <a16:creationId xmlns:a16="http://schemas.microsoft.com/office/drawing/2014/main" id="{A8AC23FB-BA66-4A0C-8F3C-787546AEEB3E}"/>
            </a:ext>
          </a:extLst>
        </xdr:cNvPr>
        <xdr:cNvPicPr>
          <a:picLocks noChangeAspect="1" noChangeArrowheads="1"/>
        </xdr:cNvPicPr>
      </xdr:nvPicPr>
      <xdr:blipFill rotWithShape="1">
        <a:blip xmlns:r="http://schemas.openxmlformats.org/officeDocument/2006/relationships" r:embed="rId45" cstate="print">
          <a:extLst>
            <a:ext uri="{28A0092B-C50C-407E-A947-70E740481C1C}">
              <a14:useLocalDpi xmlns:a14="http://schemas.microsoft.com/office/drawing/2010/main" val="0"/>
            </a:ext>
          </a:extLst>
        </a:blip>
        <a:srcRect l="9733" t="10497" r="11832" b="14886"/>
        <a:stretch>
          <a:fillRect/>
        </a:stretch>
      </xdr:blipFill>
      <xdr:spPr bwMode="auto">
        <a:xfrm>
          <a:off x="14082750" y="39290625"/>
          <a:ext cx="1271551" cy="1428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254454</xdr:colOff>
      <xdr:row>24</xdr:row>
      <xdr:rowOff>0</xdr:rowOff>
    </xdr:from>
    <xdr:to>
      <xdr:col>7</xdr:col>
      <xdr:colOff>313765</xdr:colOff>
      <xdr:row>24</xdr:row>
      <xdr:rowOff>142875</xdr:rowOff>
    </xdr:to>
    <xdr:pic>
      <xdr:nvPicPr>
        <xdr:cNvPr id="48" name="図 47" hidden="1">
          <a:extLst>
            <a:ext uri="{FF2B5EF4-FFF2-40B4-BE49-F238E27FC236}">
              <a16:creationId xmlns:a16="http://schemas.microsoft.com/office/drawing/2014/main" id="{6C0C3766-598F-4E1F-9B56-E76B7AA60F4B}"/>
            </a:ext>
          </a:extLst>
        </xdr:cNvPr>
        <xdr:cNvPicPr>
          <a:picLocks noChangeAspect="1" noChangeArrowheads="1"/>
        </xdr:cNvPicPr>
      </xdr:nvPicPr>
      <xdr:blipFill>
        <a:blip xmlns:r="http://schemas.openxmlformats.org/officeDocument/2006/relationships" r:embed="rId46">
          <a:extLst>
            <a:ext uri="{28A0092B-C50C-407E-A947-70E740481C1C}">
              <a14:useLocalDpi xmlns:a14="http://schemas.microsoft.com/office/drawing/2010/main" val="0"/>
            </a:ext>
          </a:extLst>
        </a:blip>
        <a:srcRect/>
        <a:stretch>
          <a:fillRect/>
        </a:stretch>
      </xdr:blipFill>
      <xdr:spPr bwMode="auto">
        <a:xfrm>
          <a:off x="16161204" y="39290625"/>
          <a:ext cx="1841046" cy="1428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210100</xdr:colOff>
      <xdr:row>24</xdr:row>
      <xdr:rowOff>0</xdr:rowOff>
    </xdr:from>
    <xdr:to>
      <xdr:col>7</xdr:col>
      <xdr:colOff>294532</xdr:colOff>
      <xdr:row>24</xdr:row>
      <xdr:rowOff>146328</xdr:rowOff>
    </xdr:to>
    <xdr:pic>
      <xdr:nvPicPr>
        <xdr:cNvPr id="49" name="図形 6" descr="DSC_2932" hidden="1">
          <a:extLst>
            <a:ext uri="{FF2B5EF4-FFF2-40B4-BE49-F238E27FC236}">
              <a16:creationId xmlns:a16="http://schemas.microsoft.com/office/drawing/2014/main" id="{CE487FCD-502E-422A-A5CF-AA6F9C50773E}"/>
            </a:ext>
          </a:extLst>
        </xdr:cNvPr>
        <xdr:cNvPicPr>
          <a:picLocks noChangeAspect="1"/>
        </xdr:cNvPicPr>
      </xdr:nvPicPr>
      <xdr:blipFill>
        <a:blip xmlns:r="http://schemas.openxmlformats.org/officeDocument/2006/relationships" r:embed="rId47"/>
        <a:stretch>
          <a:fillRect/>
        </a:stretch>
      </xdr:blipFill>
      <xdr:spPr>
        <a:xfrm>
          <a:off x="16116850" y="39290625"/>
          <a:ext cx="1866167" cy="146328"/>
        </a:xfrm>
        <a:prstGeom prst="rect">
          <a:avLst/>
        </a:prstGeom>
        <a:solidFill>
          <a:sysClr val="window" lastClr="FFFFFF"/>
        </a:solidFill>
      </xdr:spPr>
    </xdr:pic>
    <xdr:clientData/>
  </xdr:twoCellAnchor>
  <xdr:twoCellAnchor editAs="oneCell">
    <xdr:from>
      <xdr:col>5</xdr:col>
      <xdr:colOff>201274</xdr:colOff>
      <xdr:row>24</xdr:row>
      <xdr:rowOff>0</xdr:rowOff>
    </xdr:from>
    <xdr:to>
      <xdr:col>6</xdr:col>
      <xdr:colOff>285190</xdr:colOff>
      <xdr:row>24</xdr:row>
      <xdr:rowOff>144780</xdr:rowOff>
    </xdr:to>
    <xdr:pic>
      <xdr:nvPicPr>
        <xdr:cNvPr id="50" name="図形 7" descr="たまり900-2" hidden="1">
          <a:extLst>
            <a:ext uri="{FF2B5EF4-FFF2-40B4-BE49-F238E27FC236}">
              <a16:creationId xmlns:a16="http://schemas.microsoft.com/office/drawing/2014/main" id="{1765EB5A-27D3-4FCA-A8DB-2B07F000B640}"/>
            </a:ext>
          </a:extLst>
        </xdr:cNvPr>
        <xdr:cNvPicPr>
          <a:picLocks noChangeAspect="1"/>
        </xdr:cNvPicPr>
      </xdr:nvPicPr>
      <xdr:blipFill>
        <a:blip xmlns:r="http://schemas.openxmlformats.org/officeDocument/2006/relationships" r:embed="rId48"/>
        <a:stretch>
          <a:fillRect/>
        </a:stretch>
      </xdr:blipFill>
      <xdr:spPr>
        <a:xfrm>
          <a:off x="13774399" y="39290625"/>
          <a:ext cx="1865651" cy="144780"/>
        </a:xfrm>
        <a:prstGeom prst="rect">
          <a:avLst/>
        </a:prstGeom>
        <a:solidFill>
          <a:sysClr val="window" lastClr="FFFFFF"/>
        </a:solidFill>
      </xdr:spPr>
    </xdr:pic>
    <xdr:clientData/>
  </xdr:twoCellAnchor>
  <xdr:twoCellAnchor editAs="oneCell">
    <xdr:from>
      <xdr:col>6</xdr:col>
      <xdr:colOff>351732</xdr:colOff>
      <xdr:row>24</xdr:row>
      <xdr:rowOff>0</xdr:rowOff>
    </xdr:from>
    <xdr:to>
      <xdr:col>7</xdr:col>
      <xdr:colOff>250265</xdr:colOff>
      <xdr:row>24</xdr:row>
      <xdr:rowOff>145776</xdr:rowOff>
    </xdr:to>
    <xdr:pic>
      <xdr:nvPicPr>
        <xdr:cNvPr id="51" name="図 50" hidden="1">
          <a:extLst>
            <a:ext uri="{FF2B5EF4-FFF2-40B4-BE49-F238E27FC236}">
              <a16:creationId xmlns:a16="http://schemas.microsoft.com/office/drawing/2014/main" id="{1CF27DB8-0F51-45D2-B25C-E21B8412A0B1}"/>
            </a:ext>
          </a:extLst>
        </xdr:cNvPr>
        <xdr:cNvPicPr>
          <a:picLocks noChangeAspect="1"/>
        </xdr:cNvPicPr>
      </xdr:nvPicPr>
      <xdr:blipFill>
        <a:blip xmlns:r="http://schemas.openxmlformats.org/officeDocument/2006/relationships" r:embed="rId49" cstate="print">
          <a:extLst>
            <a:ext uri="{28A0092B-C50C-407E-A947-70E740481C1C}">
              <a14:useLocalDpi xmlns:a14="http://schemas.microsoft.com/office/drawing/2010/main" val="0"/>
            </a:ext>
          </a:extLst>
        </a:blip>
        <a:stretch>
          <a:fillRect/>
        </a:stretch>
      </xdr:blipFill>
      <xdr:spPr>
        <a:xfrm>
          <a:off x="16258482" y="39290625"/>
          <a:ext cx="1680268" cy="145776"/>
        </a:xfrm>
        <a:prstGeom prst="rect">
          <a:avLst/>
        </a:prstGeom>
      </xdr:spPr>
    </xdr:pic>
    <xdr:clientData/>
  </xdr:twoCellAnchor>
  <xdr:twoCellAnchor editAs="oneCell">
    <xdr:from>
      <xdr:col>5</xdr:col>
      <xdr:colOff>457178</xdr:colOff>
      <xdr:row>24</xdr:row>
      <xdr:rowOff>0</xdr:rowOff>
    </xdr:from>
    <xdr:to>
      <xdr:col>6</xdr:col>
      <xdr:colOff>124622</xdr:colOff>
      <xdr:row>24</xdr:row>
      <xdr:rowOff>142875</xdr:rowOff>
    </xdr:to>
    <xdr:pic>
      <xdr:nvPicPr>
        <xdr:cNvPr id="52" name="図 51" hidden="1">
          <a:extLst>
            <a:ext uri="{FF2B5EF4-FFF2-40B4-BE49-F238E27FC236}">
              <a16:creationId xmlns:a16="http://schemas.microsoft.com/office/drawing/2014/main" id="{AA80CA71-943E-4DBA-B7B8-548D3CB7CBA4}"/>
            </a:ext>
          </a:extLst>
        </xdr:cNvPr>
        <xdr:cNvPicPr>
          <a:picLocks noChangeAspect="1"/>
        </xdr:cNvPicPr>
      </xdr:nvPicPr>
      <xdr:blipFill>
        <a:blip xmlns:r="http://schemas.openxmlformats.org/officeDocument/2006/relationships" r:embed="rId50" cstate="print">
          <a:extLst>
            <a:ext uri="{28A0092B-C50C-407E-A947-70E740481C1C}">
              <a14:useLocalDpi xmlns:a14="http://schemas.microsoft.com/office/drawing/2010/main" val="0"/>
            </a:ext>
          </a:extLst>
        </a:blip>
        <a:stretch>
          <a:fillRect/>
        </a:stretch>
      </xdr:blipFill>
      <xdr:spPr>
        <a:xfrm>
          <a:off x="14030303" y="39290625"/>
          <a:ext cx="1449179" cy="142875"/>
        </a:xfrm>
        <a:prstGeom prst="rect">
          <a:avLst/>
        </a:prstGeom>
      </xdr:spPr>
    </xdr:pic>
    <xdr:clientData/>
  </xdr:twoCellAnchor>
  <xdr:twoCellAnchor editAs="oneCell">
    <xdr:from>
      <xdr:col>5</xdr:col>
      <xdr:colOff>678554</xdr:colOff>
      <xdr:row>24</xdr:row>
      <xdr:rowOff>0</xdr:rowOff>
    </xdr:from>
    <xdr:to>
      <xdr:col>5</xdr:col>
      <xdr:colOff>1619249</xdr:colOff>
      <xdr:row>24</xdr:row>
      <xdr:rowOff>138455</xdr:rowOff>
    </xdr:to>
    <xdr:pic>
      <xdr:nvPicPr>
        <xdr:cNvPr id="53" name="図 13" hidden="1">
          <a:extLst>
            <a:ext uri="{FF2B5EF4-FFF2-40B4-BE49-F238E27FC236}">
              <a16:creationId xmlns:a16="http://schemas.microsoft.com/office/drawing/2014/main" id="{1E3B78B5-3C33-4B3C-8EA5-58A176B8C5F5}"/>
            </a:ext>
          </a:extLst>
        </xdr:cNvPr>
        <xdr:cNvPicPr>
          <a:picLocks noChangeAspect="1"/>
        </xdr:cNvPicPr>
      </xdr:nvPicPr>
      <xdr:blipFill rotWithShape="1">
        <a:blip xmlns:r="http://schemas.openxmlformats.org/officeDocument/2006/relationships" r:embed="rId51"/>
        <a:stretch>
          <a:fillRect/>
        </a:stretch>
      </xdr:blipFill>
      <xdr:spPr>
        <a:xfrm>
          <a:off x="14251679" y="39290625"/>
          <a:ext cx="940695" cy="138455"/>
        </a:xfrm>
        <a:prstGeom prst="rect">
          <a:avLst/>
        </a:prstGeom>
      </xdr:spPr>
    </xdr:pic>
    <xdr:clientData/>
  </xdr:twoCellAnchor>
  <xdr:twoCellAnchor editAs="oneCell">
    <xdr:from>
      <xdr:col>6</xdr:col>
      <xdr:colOff>271766</xdr:colOff>
      <xdr:row>24</xdr:row>
      <xdr:rowOff>0</xdr:rowOff>
    </xdr:from>
    <xdr:to>
      <xdr:col>7</xdr:col>
      <xdr:colOff>266063</xdr:colOff>
      <xdr:row>24</xdr:row>
      <xdr:rowOff>143288</xdr:rowOff>
    </xdr:to>
    <xdr:pic>
      <xdr:nvPicPr>
        <xdr:cNvPr id="54" name="図 14" hidden="1">
          <a:extLst>
            <a:ext uri="{FF2B5EF4-FFF2-40B4-BE49-F238E27FC236}">
              <a16:creationId xmlns:a16="http://schemas.microsoft.com/office/drawing/2014/main" id="{FA6A94FC-71D0-4126-9D02-AFE30F2F6563}"/>
            </a:ext>
          </a:extLst>
        </xdr:cNvPr>
        <xdr:cNvPicPr>
          <a:picLocks noChangeAspect="1"/>
        </xdr:cNvPicPr>
      </xdr:nvPicPr>
      <xdr:blipFill rotWithShape="1">
        <a:blip xmlns:r="http://schemas.openxmlformats.org/officeDocument/2006/relationships" r:embed="rId52"/>
        <a:stretch>
          <a:fillRect/>
        </a:stretch>
      </xdr:blipFill>
      <xdr:spPr>
        <a:xfrm>
          <a:off x="16178516" y="39290625"/>
          <a:ext cx="1776032" cy="143288"/>
        </a:xfrm>
        <a:prstGeom prst="rect">
          <a:avLst/>
        </a:prstGeom>
      </xdr:spPr>
    </xdr:pic>
    <xdr:clientData/>
  </xdr:twoCellAnchor>
  <xdr:twoCellAnchor editAs="oneCell">
    <xdr:from>
      <xdr:col>6</xdr:col>
      <xdr:colOff>266700</xdr:colOff>
      <xdr:row>24</xdr:row>
      <xdr:rowOff>0</xdr:rowOff>
    </xdr:from>
    <xdr:to>
      <xdr:col>7</xdr:col>
      <xdr:colOff>277001</xdr:colOff>
      <xdr:row>24</xdr:row>
      <xdr:rowOff>138279</xdr:rowOff>
    </xdr:to>
    <xdr:pic>
      <xdr:nvPicPr>
        <xdr:cNvPr id="55" name="図 54" hidden="1">
          <a:extLst>
            <a:ext uri="{FF2B5EF4-FFF2-40B4-BE49-F238E27FC236}">
              <a16:creationId xmlns:a16="http://schemas.microsoft.com/office/drawing/2014/main" id="{38131A40-7D11-4E94-BDFE-A6FD57EFBCE9}"/>
            </a:ext>
          </a:extLst>
        </xdr:cNvPr>
        <xdr:cNvPicPr>
          <a:picLocks noChangeAspect="1"/>
        </xdr:cNvPicPr>
      </xdr:nvPicPr>
      <xdr:blipFill>
        <a:blip xmlns:r="http://schemas.openxmlformats.org/officeDocument/2006/relationships" r:embed="rId53" cstate="print">
          <a:extLst>
            <a:ext uri="{28A0092B-C50C-407E-A947-70E740481C1C}">
              <a14:useLocalDpi xmlns:a14="http://schemas.microsoft.com/office/drawing/2010/main" val="0"/>
            </a:ext>
          </a:extLst>
        </a:blip>
        <a:stretch>
          <a:fillRect/>
        </a:stretch>
      </xdr:blipFill>
      <xdr:spPr>
        <a:xfrm>
          <a:off x="16173450" y="39290625"/>
          <a:ext cx="1792036" cy="138279"/>
        </a:xfrm>
        <a:prstGeom prst="rect">
          <a:avLst/>
        </a:prstGeom>
      </xdr:spPr>
    </xdr:pic>
    <xdr:clientData/>
  </xdr:twoCellAnchor>
  <xdr:twoCellAnchor editAs="oneCell">
    <xdr:from>
      <xdr:col>5</xdr:col>
      <xdr:colOff>574949</xdr:colOff>
      <xdr:row>24</xdr:row>
      <xdr:rowOff>0</xdr:rowOff>
    </xdr:from>
    <xdr:to>
      <xdr:col>6</xdr:col>
      <xdr:colOff>60640</xdr:colOff>
      <xdr:row>24</xdr:row>
      <xdr:rowOff>142876</xdr:rowOff>
    </xdr:to>
    <xdr:pic>
      <xdr:nvPicPr>
        <xdr:cNvPr id="56" name="図 55" hidden="1">
          <a:extLst>
            <a:ext uri="{FF2B5EF4-FFF2-40B4-BE49-F238E27FC236}">
              <a16:creationId xmlns:a16="http://schemas.microsoft.com/office/drawing/2014/main" id="{BA0EF88F-6B2D-4404-A293-41CC6A4AB5A4}"/>
            </a:ext>
          </a:extLst>
        </xdr:cNvPr>
        <xdr:cNvPicPr>
          <a:picLocks noChangeAspect="1"/>
        </xdr:cNvPicPr>
      </xdr:nvPicPr>
      <xdr:blipFill>
        <a:blip xmlns:r="http://schemas.openxmlformats.org/officeDocument/2006/relationships" r:embed="rId54">
          <a:extLst>
            <a:ext uri="{28A0092B-C50C-407E-A947-70E740481C1C}">
              <a14:useLocalDpi xmlns:a14="http://schemas.microsoft.com/office/drawing/2010/main" val="0"/>
            </a:ext>
          </a:extLst>
        </a:blip>
        <a:stretch>
          <a:fillRect/>
        </a:stretch>
      </xdr:blipFill>
      <xdr:spPr>
        <a:xfrm>
          <a:off x="14148074" y="39290625"/>
          <a:ext cx="1267426" cy="142876"/>
        </a:xfrm>
        <a:prstGeom prst="rect">
          <a:avLst/>
        </a:prstGeom>
      </xdr:spPr>
    </xdr:pic>
    <xdr:clientData/>
  </xdr:twoCellAnchor>
  <xdr:twoCellAnchor editAs="oneCell">
    <xdr:from>
      <xdr:col>6</xdr:col>
      <xdr:colOff>297950</xdr:colOff>
      <xdr:row>24</xdr:row>
      <xdr:rowOff>0</xdr:rowOff>
    </xdr:from>
    <xdr:to>
      <xdr:col>7</xdr:col>
      <xdr:colOff>277762</xdr:colOff>
      <xdr:row>24</xdr:row>
      <xdr:rowOff>138257</xdr:rowOff>
    </xdr:to>
    <xdr:pic>
      <xdr:nvPicPr>
        <xdr:cNvPr id="57" name="図 56" hidden="1">
          <a:extLst>
            <a:ext uri="{FF2B5EF4-FFF2-40B4-BE49-F238E27FC236}">
              <a16:creationId xmlns:a16="http://schemas.microsoft.com/office/drawing/2014/main" id="{B1296033-2FC0-4A01-A495-E0AD4199D46F}"/>
            </a:ext>
          </a:extLst>
        </xdr:cNvPr>
        <xdr:cNvPicPr>
          <a:picLocks noChangeAspect="1"/>
        </xdr:cNvPicPr>
      </xdr:nvPicPr>
      <xdr:blipFill>
        <a:blip xmlns:r="http://schemas.openxmlformats.org/officeDocument/2006/relationships" r:embed="rId55" cstate="print">
          <a:extLst>
            <a:ext uri="{28A0092B-C50C-407E-A947-70E740481C1C}">
              <a14:useLocalDpi xmlns:a14="http://schemas.microsoft.com/office/drawing/2010/main" val="0"/>
            </a:ext>
          </a:extLst>
        </a:blip>
        <a:stretch>
          <a:fillRect/>
        </a:stretch>
      </xdr:blipFill>
      <xdr:spPr>
        <a:xfrm>
          <a:off x="16204700" y="39290625"/>
          <a:ext cx="1761547" cy="138257"/>
        </a:xfrm>
        <a:prstGeom prst="rect">
          <a:avLst/>
        </a:prstGeom>
      </xdr:spPr>
    </xdr:pic>
    <xdr:clientData/>
  </xdr:twoCellAnchor>
  <xdr:twoCellAnchor editAs="oneCell">
    <xdr:from>
      <xdr:col>6</xdr:col>
      <xdr:colOff>295482</xdr:colOff>
      <xdr:row>24</xdr:row>
      <xdr:rowOff>0</xdr:rowOff>
    </xdr:from>
    <xdr:to>
      <xdr:col>7</xdr:col>
      <xdr:colOff>240642</xdr:colOff>
      <xdr:row>24</xdr:row>
      <xdr:rowOff>139203</xdr:rowOff>
    </xdr:to>
    <xdr:pic>
      <xdr:nvPicPr>
        <xdr:cNvPr id="58" name="図 57" hidden="1">
          <a:extLst>
            <a:ext uri="{FF2B5EF4-FFF2-40B4-BE49-F238E27FC236}">
              <a16:creationId xmlns:a16="http://schemas.microsoft.com/office/drawing/2014/main" id="{9320748D-7771-4EBD-B438-A30B4C4EDC09}"/>
            </a:ext>
          </a:extLst>
        </xdr:cNvPr>
        <xdr:cNvPicPr>
          <a:picLocks noChangeAspect="1"/>
        </xdr:cNvPicPr>
      </xdr:nvPicPr>
      <xdr:blipFill>
        <a:blip xmlns:r="http://schemas.openxmlformats.org/officeDocument/2006/relationships" r:embed="rId56" cstate="print">
          <a:extLst>
            <a:ext uri="{28A0092B-C50C-407E-A947-70E740481C1C}">
              <a14:useLocalDpi xmlns:a14="http://schemas.microsoft.com/office/drawing/2010/main" val="0"/>
            </a:ext>
          </a:extLst>
        </a:blip>
        <a:stretch>
          <a:fillRect/>
        </a:stretch>
      </xdr:blipFill>
      <xdr:spPr>
        <a:xfrm>
          <a:off x="16202232" y="39290625"/>
          <a:ext cx="1726895" cy="139203"/>
        </a:xfrm>
        <a:prstGeom prst="rect">
          <a:avLst/>
        </a:prstGeom>
      </xdr:spPr>
    </xdr:pic>
    <xdr:clientData/>
  </xdr:twoCellAnchor>
  <xdr:twoCellAnchor editAs="oneCell">
    <xdr:from>
      <xdr:col>5</xdr:col>
      <xdr:colOff>497231</xdr:colOff>
      <xdr:row>24</xdr:row>
      <xdr:rowOff>0</xdr:rowOff>
    </xdr:from>
    <xdr:to>
      <xdr:col>6</xdr:col>
      <xdr:colOff>62321</xdr:colOff>
      <xdr:row>24</xdr:row>
      <xdr:rowOff>146596</xdr:rowOff>
    </xdr:to>
    <xdr:pic>
      <xdr:nvPicPr>
        <xdr:cNvPr id="59" name="図 58" hidden="1">
          <a:extLst>
            <a:ext uri="{FF2B5EF4-FFF2-40B4-BE49-F238E27FC236}">
              <a16:creationId xmlns:a16="http://schemas.microsoft.com/office/drawing/2014/main" id="{C79EA65E-C7CC-4345-988F-89DDBCC0D5FA}"/>
            </a:ext>
          </a:extLst>
        </xdr:cNvPr>
        <xdr:cNvPicPr>
          <a:picLocks noChangeAspect="1"/>
        </xdr:cNvPicPr>
      </xdr:nvPicPr>
      <xdr:blipFill>
        <a:blip xmlns:r="http://schemas.openxmlformats.org/officeDocument/2006/relationships" r:embed="rId57" cstate="print">
          <a:extLst>
            <a:ext uri="{28A0092B-C50C-407E-A947-70E740481C1C}">
              <a14:useLocalDpi xmlns:a14="http://schemas.microsoft.com/office/drawing/2010/main" val="0"/>
            </a:ext>
          </a:extLst>
        </a:blip>
        <a:stretch>
          <a:fillRect/>
        </a:stretch>
      </xdr:blipFill>
      <xdr:spPr>
        <a:xfrm>
          <a:off x="14070356" y="39290625"/>
          <a:ext cx="1346825" cy="146596"/>
        </a:xfrm>
        <a:prstGeom prst="rect">
          <a:avLst/>
        </a:prstGeom>
      </xdr:spPr>
    </xdr:pic>
    <xdr:clientData/>
  </xdr:twoCellAnchor>
  <xdr:twoCellAnchor editAs="oneCell">
    <xdr:from>
      <xdr:col>6</xdr:col>
      <xdr:colOff>57150</xdr:colOff>
      <xdr:row>24</xdr:row>
      <xdr:rowOff>0</xdr:rowOff>
    </xdr:from>
    <xdr:to>
      <xdr:col>7</xdr:col>
      <xdr:colOff>302065</xdr:colOff>
      <xdr:row>24</xdr:row>
      <xdr:rowOff>139314</xdr:rowOff>
    </xdr:to>
    <xdr:pic>
      <xdr:nvPicPr>
        <xdr:cNvPr id="60" name="図 59" hidden="1">
          <a:extLst>
            <a:ext uri="{FF2B5EF4-FFF2-40B4-BE49-F238E27FC236}">
              <a16:creationId xmlns:a16="http://schemas.microsoft.com/office/drawing/2014/main" id="{60B2156D-2B00-4155-8CBF-FF68F067E227}"/>
            </a:ext>
          </a:extLst>
        </xdr:cNvPr>
        <xdr:cNvPicPr>
          <a:picLocks noChangeAspect="1"/>
        </xdr:cNvPicPr>
      </xdr:nvPicPr>
      <xdr:blipFill>
        <a:blip xmlns:r="http://schemas.openxmlformats.org/officeDocument/2006/relationships" r:embed="rId58"/>
        <a:stretch>
          <a:fillRect/>
        </a:stretch>
      </xdr:blipFill>
      <xdr:spPr>
        <a:xfrm>
          <a:off x="15963900" y="39290625"/>
          <a:ext cx="2026650" cy="139314"/>
        </a:xfrm>
        <a:prstGeom prst="rect">
          <a:avLst/>
        </a:prstGeom>
      </xdr:spPr>
    </xdr:pic>
    <xdr:clientData/>
  </xdr:twoCellAnchor>
  <xdr:twoCellAnchor editAs="oneCell">
    <xdr:from>
      <xdr:col>5</xdr:col>
      <xdr:colOff>139663</xdr:colOff>
      <xdr:row>24</xdr:row>
      <xdr:rowOff>0</xdr:rowOff>
    </xdr:from>
    <xdr:to>
      <xdr:col>5</xdr:col>
      <xdr:colOff>882463</xdr:colOff>
      <xdr:row>24</xdr:row>
      <xdr:rowOff>141185</xdr:rowOff>
    </xdr:to>
    <xdr:pic>
      <xdr:nvPicPr>
        <xdr:cNvPr id="61" name="図 60" hidden="1">
          <a:extLst>
            <a:ext uri="{FF2B5EF4-FFF2-40B4-BE49-F238E27FC236}">
              <a16:creationId xmlns:a16="http://schemas.microsoft.com/office/drawing/2014/main" id="{9B9AC6EC-56A7-4C8E-BC01-A39B92D6CBED}"/>
            </a:ext>
          </a:extLst>
        </xdr:cNvPr>
        <xdr:cNvPicPr>
          <a:picLocks noChangeAspect="1"/>
        </xdr:cNvPicPr>
      </xdr:nvPicPr>
      <xdr:blipFill>
        <a:blip xmlns:r="http://schemas.openxmlformats.org/officeDocument/2006/relationships" r:embed="rId59"/>
        <a:stretch>
          <a:fillRect/>
        </a:stretch>
      </xdr:blipFill>
      <xdr:spPr>
        <a:xfrm>
          <a:off x="13712788" y="39290625"/>
          <a:ext cx="742800" cy="141185"/>
        </a:xfrm>
        <a:prstGeom prst="rect">
          <a:avLst/>
        </a:prstGeom>
      </xdr:spPr>
    </xdr:pic>
    <xdr:clientData/>
  </xdr:twoCellAnchor>
  <xdr:twoCellAnchor editAs="oneCell">
    <xdr:from>
      <xdr:col>5</xdr:col>
      <xdr:colOff>1079716</xdr:colOff>
      <xdr:row>24</xdr:row>
      <xdr:rowOff>0</xdr:rowOff>
    </xdr:from>
    <xdr:to>
      <xdr:col>6</xdr:col>
      <xdr:colOff>8964</xdr:colOff>
      <xdr:row>24</xdr:row>
      <xdr:rowOff>140872</xdr:rowOff>
    </xdr:to>
    <xdr:pic>
      <xdr:nvPicPr>
        <xdr:cNvPr id="62" name="図 61" hidden="1">
          <a:extLst>
            <a:ext uri="{FF2B5EF4-FFF2-40B4-BE49-F238E27FC236}">
              <a16:creationId xmlns:a16="http://schemas.microsoft.com/office/drawing/2014/main" id="{BD0572F5-6995-4E69-8F2D-89CD4FAEF50B}"/>
            </a:ext>
          </a:extLst>
        </xdr:cNvPr>
        <xdr:cNvPicPr>
          <a:picLocks noChangeAspect="1"/>
        </xdr:cNvPicPr>
      </xdr:nvPicPr>
      <xdr:blipFill rotWithShape="1">
        <a:blip xmlns:r="http://schemas.openxmlformats.org/officeDocument/2006/relationships" r:embed="rId60"/>
        <a:srcRect t="8046"/>
        <a:stretch>
          <a:fillRect/>
        </a:stretch>
      </xdr:blipFill>
      <xdr:spPr>
        <a:xfrm>
          <a:off x="14652841" y="39290625"/>
          <a:ext cx="710983" cy="140872"/>
        </a:xfrm>
        <a:prstGeom prst="rect">
          <a:avLst/>
        </a:prstGeom>
      </xdr:spPr>
    </xdr:pic>
    <xdr:clientData/>
  </xdr:twoCellAnchor>
  <xdr:twoCellAnchor editAs="oneCell">
    <xdr:from>
      <xdr:col>6</xdr:col>
      <xdr:colOff>414393</xdr:colOff>
      <xdr:row>24</xdr:row>
      <xdr:rowOff>0</xdr:rowOff>
    </xdr:from>
    <xdr:to>
      <xdr:col>7</xdr:col>
      <xdr:colOff>213808</xdr:colOff>
      <xdr:row>24</xdr:row>
      <xdr:rowOff>142875</xdr:rowOff>
    </xdr:to>
    <xdr:pic>
      <xdr:nvPicPr>
        <xdr:cNvPr id="63" name="図 62" hidden="1">
          <a:extLst>
            <a:ext uri="{FF2B5EF4-FFF2-40B4-BE49-F238E27FC236}">
              <a16:creationId xmlns:a16="http://schemas.microsoft.com/office/drawing/2014/main" id="{FA185BFA-1634-4769-9586-C9FD4D9B3D1F}"/>
            </a:ext>
          </a:extLst>
        </xdr:cNvPr>
        <xdr:cNvPicPr>
          <a:picLocks noChangeAspect="1"/>
        </xdr:cNvPicPr>
      </xdr:nvPicPr>
      <xdr:blipFill>
        <a:blip xmlns:r="http://schemas.openxmlformats.org/officeDocument/2006/relationships" r:embed="rId61"/>
        <a:stretch>
          <a:fillRect/>
        </a:stretch>
      </xdr:blipFill>
      <xdr:spPr>
        <a:xfrm>
          <a:off x="16321143" y="39290625"/>
          <a:ext cx="1581150" cy="142875"/>
        </a:xfrm>
        <a:prstGeom prst="rect">
          <a:avLst/>
        </a:prstGeom>
      </xdr:spPr>
    </xdr:pic>
    <xdr:clientData/>
  </xdr:twoCellAnchor>
  <xdr:twoCellAnchor editAs="oneCell">
    <xdr:from>
      <xdr:col>5</xdr:col>
      <xdr:colOff>571500</xdr:colOff>
      <xdr:row>24</xdr:row>
      <xdr:rowOff>0</xdr:rowOff>
    </xdr:from>
    <xdr:to>
      <xdr:col>6</xdr:col>
      <xdr:colOff>94690</xdr:colOff>
      <xdr:row>24</xdr:row>
      <xdr:rowOff>141068</xdr:rowOff>
    </xdr:to>
    <xdr:pic>
      <xdr:nvPicPr>
        <xdr:cNvPr id="64" name="図 63" hidden="1">
          <a:extLst>
            <a:ext uri="{FF2B5EF4-FFF2-40B4-BE49-F238E27FC236}">
              <a16:creationId xmlns:a16="http://schemas.microsoft.com/office/drawing/2014/main" id="{F86CB897-C2F5-4C5D-91F7-F07E175DD068}"/>
            </a:ext>
          </a:extLst>
        </xdr:cNvPr>
        <xdr:cNvPicPr>
          <a:picLocks noChangeAspect="1" noChangeArrowheads="1"/>
        </xdr:cNvPicPr>
      </xdr:nvPicPr>
      <xdr:blipFill>
        <a:blip xmlns:r="http://schemas.openxmlformats.org/officeDocument/2006/relationships" r:embed="rId62" cstate="print">
          <a:extLst>
            <a:ext uri="{28A0092B-C50C-407E-A947-70E740481C1C}">
              <a14:useLocalDpi xmlns:a14="http://schemas.microsoft.com/office/drawing/2010/main" val="0"/>
            </a:ext>
          </a:extLst>
        </a:blip>
        <a:srcRect/>
        <a:stretch>
          <a:fillRect/>
        </a:stretch>
      </xdr:blipFill>
      <xdr:spPr bwMode="auto">
        <a:xfrm>
          <a:off x="14144625" y="39290625"/>
          <a:ext cx="1304925" cy="1410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171450</xdr:colOff>
      <xdr:row>24</xdr:row>
      <xdr:rowOff>0</xdr:rowOff>
    </xdr:from>
    <xdr:to>
      <xdr:col>7</xdr:col>
      <xdr:colOff>321662</xdr:colOff>
      <xdr:row>24</xdr:row>
      <xdr:rowOff>144965</xdr:rowOff>
    </xdr:to>
    <xdr:pic>
      <xdr:nvPicPr>
        <xdr:cNvPr id="65" name="図 64" hidden="1">
          <a:extLst>
            <a:ext uri="{FF2B5EF4-FFF2-40B4-BE49-F238E27FC236}">
              <a16:creationId xmlns:a16="http://schemas.microsoft.com/office/drawing/2014/main" id="{65668F8A-8548-44EC-813E-C5F6F5707E93}"/>
            </a:ext>
          </a:extLst>
        </xdr:cNvPr>
        <xdr:cNvPicPr>
          <a:picLocks noChangeAspect="1"/>
        </xdr:cNvPicPr>
      </xdr:nvPicPr>
      <xdr:blipFill>
        <a:blip xmlns:r="http://schemas.openxmlformats.org/officeDocument/2006/relationships" r:embed="rId63" cstate="print">
          <a:extLst>
            <a:ext uri="{28A0092B-C50C-407E-A947-70E740481C1C}">
              <a14:useLocalDpi xmlns:a14="http://schemas.microsoft.com/office/drawing/2010/main" val="0"/>
            </a:ext>
          </a:extLst>
        </a:blip>
        <a:stretch>
          <a:fillRect/>
        </a:stretch>
      </xdr:blipFill>
      <xdr:spPr>
        <a:xfrm>
          <a:off x="16078200" y="39290625"/>
          <a:ext cx="1931947" cy="144965"/>
        </a:xfrm>
        <a:prstGeom prst="rect">
          <a:avLst/>
        </a:prstGeom>
      </xdr:spPr>
    </xdr:pic>
    <xdr:clientData/>
  </xdr:twoCellAnchor>
  <xdr:twoCellAnchor editAs="oneCell">
    <xdr:from>
      <xdr:col>6</xdr:col>
      <xdr:colOff>382580</xdr:colOff>
      <xdr:row>24</xdr:row>
      <xdr:rowOff>0</xdr:rowOff>
    </xdr:from>
    <xdr:to>
      <xdr:col>7</xdr:col>
      <xdr:colOff>268087</xdr:colOff>
      <xdr:row>24</xdr:row>
      <xdr:rowOff>142875</xdr:rowOff>
    </xdr:to>
    <xdr:pic>
      <xdr:nvPicPr>
        <xdr:cNvPr id="66" name="図 65" hidden="1">
          <a:extLst>
            <a:ext uri="{FF2B5EF4-FFF2-40B4-BE49-F238E27FC236}">
              <a16:creationId xmlns:a16="http://schemas.microsoft.com/office/drawing/2014/main" id="{F84081ED-3F3A-4BF8-AB40-FFAA4406897C}"/>
            </a:ext>
          </a:extLst>
        </xdr:cNvPr>
        <xdr:cNvPicPr>
          <a:picLocks noChangeAspect="1"/>
        </xdr:cNvPicPr>
      </xdr:nvPicPr>
      <xdr:blipFill rotWithShape="1">
        <a:blip xmlns:r="http://schemas.openxmlformats.org/officeDocument/2006/relationships" r:embed="rId64" cstate="print">
          <a:extLst>
            <a:ext uri="{28A0092B-C50C-407E-A947-70E740481C1C}">
              <a14:useLocalDpi xmlns:a14="http://schemas.microsoft.com/office/drawing/2010/main" val="0"/>
            </a:ext>
          </a:extLst>
        </a:blip>
        <a:srcRect t="14335"/>
        <a:stretch>
          <a:fillRect/>
        </a:stretch>
      </xdr:blipFill>
      <xdr:spPr>
        <a:xfrm>
          <a:off x="16289330" y="39290625"/>
          <a:ext cx="1667242" cy="142875"/>
        </a:xfrm>
        <a:prstGeom prst="rect">
          <a:avLst/>
        </a:prstGeom>
      </xdr:spPr>
    </xdr:pic>
    <xdr:clientData/>
  </xdr:twoCellAnchor>
  <xdr:twoCellAnchor editAs="oneCell">
    <xdr:from>
      <xdr:col>5</xdr:col>
      <xdr:colOff>296707</xdr:colOff>
      <xdr:row>24</xdr:row>
      <xdr:rowOff>0</xdr:rowOff>
    </xdr:from>
    <xdr:to>
      <xdr:col>6</xdr:col>
      <xdr:colOff>247089</xdr:colOff>
      <xdr:row>24</xdr:row>
      <xdr:rowOff>145387</xdr:rowOff>
    </xdr:to>
    <xdr:pic>
      <xdr:nvPicPr>
        <xdr:cNvPr id="67" name="図 66" hidden="1">
          <a:extLst>
            <a:ext uri="{FF2B5EF4-FFF2-40B4-BE49-F238E27FC236}">
              <a16:creationId xmlns:a16="http://schemas.microsoft.com/office/drawing/2014/main" id="{28BA2432-52FA-4707-A148-417BCF89BC6A}"/>
            </a:ext>
          </a:extLst>
        </xdr:cNvPr>
        <xdr:cNvPicPr>
          <a:picLocks noChangeAspect="1"/>
        </xdr:cNvPicPr>
      </xdr:nvPicPr>
      <xdr:blipFill rotWithShape="1">
        <a:blip xmlns:r="http://schemas.openxmlformats.org/officeDocument/2006/relationships" r:embed="rId65" cstate="print">
          <a:extLst>
            <a:ext uri="{28A0092B-C50C-407E-A947-70E740481C1C}">
              <a14:useLocalDpi xmlns:a14="http://schemas.microsoft.com/office/drawing/2010/main" val="0"/>
            </a:ext>
          </a:extLst>
        </a:blip>
        <a:srcRect l="20075" t="17719" r="11587" b="11500"/>
        <a:stretch>
          <a:fillRect/>
        </a:stretch>
      </xdr:blipFill>
      <xdr:spPr>
        <a:xfrm>
          <a:off x="13869832" y="39290625"/>
          <a:ext cx="1732117" cy="145387"/>
        </a:xfrm>
        <a:prstGeom prst="rect">
          <a:avLst/>
        </a:prstGeom>
      </xdr:spPr>
    </xdr:pic>
    <xdr:clientData/>
  </xdr:twoCellAnchor>
  <xdr:twoCellAnchor editAs="oneCell">
    <xdr:from>
      <xdr:col>6</xdr:col>
      <xdr:colOff>427128</xdr:colOff>
      <xdr:row>24</xdr:row>
      <xdr:rowOff>0</xdr:rowOff>
    </xdr:from>
    <xdr:to>
      <xdr:col>7</xdr:col>
      <xdr:colOff>117071</xdr:colOff>
      <xdr:row>24</xdr:row>
      <xdr:rowOff>140704</xdr:rowOff>
    </xdr:to>
    <xdr:pic>
      <xdr:nvPicPr>
        <xdr:cNvPr id="68" name="図 67" hidden="1">
          <a:extLst>
            <a:ext uri="{FF2B5EF4-FFF2-40B4-BE49-F238E27FC236}">
              <a16:creationId xmlns:a16="http://schemas.microsoft.com/office/drawing/2014/main" id="{69F942B5-E092-45A9-B947-4FA673A0C29E}"/>
            </a:ext>
          </a:extLst>
        </xdr:cNvPr>
        <xdr:cNvPicPr>
          <a:picLocks noChangeAspect="1"/>
        </xdr:cNvPicPr>
      </xdr:nvPicPr>
      <xdr:blipFill rotWithShape="1">
        <a:blip xmlns:r="http://schemas.openxmlformats.org/officeDocument/2006/relationships" r:embed="rId66" cstate="print">
          <a:extLst>
            <a:ext uri="{28A0092B-C50C-407E-A947-70E740481C1C}">
              <a14:useLocalDpi xmlns:a14="http://schemas.microsoft.com/office/drawing/2010/main" val="0"/>
            </a:ext>
          </a:extLst>
        </a:blip>
        <a:srcRect l="6230" t="22022" b="13902"/>
        <a:stretch>
          <a:fillRect/>
        </a:stretch>
      </xdr:blipFill>
      <xdr:spPr>
        <a:xfrm>
          <a:off x="16333878" y="39290625"/>
          <a:ext cx="1471678" cy="140704"/>
        </a:xfrm>
        <a:prstGeom prst="rect">
          <a:avLst/>
        </a:prstGeom>
      </xdr:spPr>
    </xdr:pic>
    <xdr:clientData/>
  </xdr:twoCellAnchor>
  <xdr:twoCellAnchor editAs="oneCell">
    <xdr:from>
      <xdr:col>5</xdr:col>
      <xdr:colOff>314325</xdr:colOff>
      <xdr:row>24</xdr:row>
      <xdr:rowOff>0</xdr:rowOff>
    </xdr:from>
    <xdr:to>
      <xdr:col>6</xdr:col>
      <xdr:colOff>362433</xdr:colOff>
      <xdr:row>24</xdr:row>
      <xdr:rowOff>142875</xdr:rowOff>
    </xdr:to>
    <xdr:pic>
      <xdr:nvPicPr>
        <xdr:cNvPr id="69" name="図 68" hidden="1">
          <a:extLst>
            <a:ext uri="{FF2B5EF4-FFF2-40B4-BE49-F238E27FC236}">
              <a16:creationId xmlns:a16="http://schemas.microsoft.com/office/drawing/2014/main" id="{6D032A87-9ABC-4ED4-91C6-9F4B1AF2EAD5}"/>
            </a:ext>
          </a:extLst>
        </xdr:cNvPr>
        <xdr:cNvPicPr>
          <a:picLocks noChangeAspect="1"/>
        </xdr:cNvPicPr>
      </xdr:nvPicPr>
      <xdr:blipFill rotWithShape="1">
        <a:blip xmlns:r="http://schemas.openxmlformats.org/officeDocument/2006/relationships" r:embed="rId67">
          <a:extLst>
            <a:ext uri="{28A0092B-C50C-407E-A947-70E740481C1C}">
              <a14:useLocalDpi xmlns:a14="http://schemas.microsoft.com/office/drawing/2010/main" val="0"/>
            </a:ext>
          </a:extLst>
        </a:blip>
        <a:srcRect t="6974" b="8360"/>
        <a:stretch>
          <a:fillRect/>
        </a:stretch>
      </xdr:blipFill>
      <xdr:spPr>
        <a:xfrm>
          <a:off x="13887450" y="39290625"/>
          <a:ext cx="1829843" cy="142875"/>
        </a:xfrm>
        <a:prstGeom prst="rect">
          <a:avLst/>
        </a:prstGeom>
      </xdr:spPr>
    </xdr:pic>
    <xdr:clientData/>
  </xdr:twoCellAnchor>
  <xdr:twoCellAnchor editAs="oneCell">
    <xdr:from>
      <xdr:col>5</xdr:col>
      <xdr:colOff>248408</xdr:colOff>
      <xdr:row>24</xdr:row>
      <xdr:rowOff>0</xdr:rowOff>
    </xdr:from>
    <xdr:to>
      <xdr:col>6</xdr:col>
      <xdr:colOff>437590</xdr:colOff>
      <xdr:row>24</xdr:row>
      <xdr:rowOff>140197</xdr:rowOff>
    </xdr:to>
    <xdr:pic>
      <xdr:nvPicPr>
        <xdr:cNvPr id="70" name="図 69" hidden="1">
          <a:extLst>
            <a:ext uri="{FF2B5EF4-FFF2-40B4-BE49-F238E27FC236}">
              <a16:creationId xmlns:a16="http://schemas.microsoft.com/office/drawing/2014/main" id="{8509F7C9-5D74-4A30-B2BF-5A2C0448DA32}"/>
            </a:ext>
          </a:extLst>
        </xdr:cNvPr>
        <xdr:cNvPicPr>
          <a:picLocks noChangeAspect="1"/>
        </xdr:cNvPicPr>
      </xdr:nvPicPr>
      <xdr:blipFill rotWithShape="1">
        <a:blip xmlns:r="http://schemas.openxmlformats.org/officeDocument/2006/relationships" r:embed="rId68"/>
        <a:srcRect l="9313" t="15704" r="10792" b="13560"/>
        <a:stretch>
          <a:fillRect/>
        </a:stretch>
      </xdr:blipFill>
      <xdr:spPr>
        <a:xfrm>
          <a:off x="13821533" y="39290625"/>
          <a:ext cx="1970917" cy="140197"/>
        </a:xfrm>
        <a:prstGeom prst="rect">
          <a:avLst/>
        </a:prstGeom>
      </xdr:spPr>
    </xdr:pic>
    <xdr:clientData/>
  </xdr:twoCellAnchor>
  <xdr:twoCellAnchor editAs="oneCell">
    <xdr:from>
      <xdr:col>5</xdr:col>
      <xdr:colOff>371475</xdr:colOff>
      <xdr:row>24</xdr:row>
      <xdr:rowOff>0</xdr:rowOff>
    </xdr:from>
    <xdr:to>
      <xdr:col>6</xdr:col>
      <xdr:colOff>187140</xdr:colOff>
      <xdr:row>24</xdr:row>
      <xdr:rowOff>139139</xdr:rowOff>
    </xdr:to>
    <xdr:pic>
      <xdr:nvPicPr>
        <xdr:cNvPr id="71" name="図 70" hidden="1">
          <a:extLst>
            <a:ext uri="{FF2B5EF4-FFF2-40B4-BE49-F238E27FC236}">
              <a16:creationId xmlns:a16="http://schemas.microsoft.com/office/drawing/2014/main" id="{FD57BFFF-1D5F-4E4C-B03A-29410E586A19}"/>
            </a:ext>
          </a:extLst>
        </xdr:cNvPr>
        <xdr:cNvPicPr>
          <a:picLocks noChangeAspect="1"/>
        </xdr:cNvPicPr>
      </xdr:nvPicPr>
      <xdr:blipFill rotWithShape="1">
        <a:blip xmlns:r="http://schemas.openxmlformats.org/officeDocument/2006/relationships" r:embed="rId69"/>
        <a:srcRect l="13154" t="6461" r="9947" b="5074"/>
        <a:stretch>
          <a:fillRect/>
        </a:stretch>
      </xdr:blipFill>
      <xdr:spPr>
        <a:xfrm>
          <a:off x="13944600" y="39290625"/>
          <a:ext cx="1597400" cy="139139"/>
        </a:xfrm>
        <a:prstGeom prst="rect">
          <a:avLst/>
        </a:prstGeom>
      </xdr:spPr>
    </xdr:pic>
    <xdr:clientData/>
  </xdr:twoCellAnchor>
  <xdr:twoCellAnchor editAs="oneCell">
    <xdr:from>
      <xdr:col>6</xdr:col>
      <xdr:colOff>201080</xdr:colOff>
      <xdr:row>24</xdr:row>
      <xdr:rowOff>0</xdr:rowOff>
    </xdr:from>
    <xdr:to>
      <xdr:col>7</xdr:col>
      <xdr:colOff>332815</xdr:colOff>
      <xdr:row>24</xdr:row>
      <xdr:rowOff>142654</xdr:rowOff>
    </xdr:to>
    <xdr:pic>
      <xdr:nvPicPr>
        <xdr:cNvPr id="72" name="図 71" hidden="1">
          <a:extLst>
            <a:ext uri="{FF2B5EF4-FFF2-40B4-BE49-F238E27FC236}">
              <a16:creationId xmlns:a16="http://schemas.microsoft.com/office/drawing/2014/main" id="{4CECE539-53F8-4B91-9024-F624CD3B2041}"/>
            </a:ext>
          </a:extLst>
        </xdr:cNvPr>
        <xdr:cNvPicPr>
          <a:picLocks noChangeAspect="1"/>
        </xdr:cNvPicPr>
      </xdr:nvPicPr>
      <xdr:blipFill rotWithShape="1">
        <a:blip xmlns:r="http://schemas.openxmlformats.org/officeDocument/2006/relationships" r:embed="rId70"/>
        <a:srcRect t="9174" r="2407"/>
        <a:stretch>
          <a:fillRect/>
        </a:stretch>
      </xdr:blipFill>
      <xdr:spPr>
        <a:xfrm flipH="1">
          <a:off x="16107830" y="39290625"/>
          <a:ext cx="1913470" cy="142654"/>
        </a:xfrm>
        <a:prstGeom prst="rect">
          <a:avLst/>
        </a:prstGeom>
      </xdr:spPr>
    </xdr:pic>
    <xdr:clientData/>
  </xdr:twoCellAnchor>
  <xdr:twoCellAnchor editAs="oneCell">
    <xdr:from>
      <xdr:col>6</xdr:col>
      <xdr:colOff>73371</xdr:colOff>
      <xdr:row>24</xdr:row>
      <xdr:rowOff>0</xdr:rowOff>
    </xdr:from>
    <xdr:to>
      <xdr:col>7</xdr:col>
      <xdr:colOff>515724</xdr:colOff>
      <xdr:row>24</xdr:row>
      <xdr:rowOff>139700</xdr:rowOff>
    </xdr:to>
    <xdr:pic>
      <xdr:nvPicPr>
        <xdr:cNvPr id="73" name="図 72" hidden="1">
          <a:extLst>
            <a:ext uri="{FF2B5EF4-FFF2-40B4-BE49-F238E27FC236}">
              <a16:creationId xmlns:a16="http://schemas.microsoft.com/office/drawing/2014/main" id="{93C69225-3FB0-4192-9844-E8CF39EDE9D9}"/>
            </a:ext>
          </a:extLst>
        </xdr:cNvPr>
        <xdr:cNvPicPr>
          <a:picLocks noChangeAspect="1"/>
        </xdr:cNvPicPr>
      </xdr:nvPicPr>
      <xdr:blipFill>
        <a:blip xmlns:r="http://schemas.openxmlformats.org/officeDocument/2006/relationships" r:embed="rId71" cstate="print">
          <a:extLst>
            <a:ext uri="{28A0092B-C50C-407E-A947-70E740481C1C}">
              <a14:useLocalDpi xmlns:a14="http://schemas.microsoft.com/office/drawing/2010/main" val="0"/>
            </a:ext>
          </a:extLst>
        </a:blip>
        <a:stretch>
          <a:fillRect/>
        </a:stretch>
      </xdr:blipFill>
      <xdr:spPr>
        <a:xfrm>
          <a:off x="15980121" y="39290625"/>
          <a:ext cx="2224088" cy="139700"/>
        </a:xfrm>
        <a:prstGeom prst="rect">
          <a:avLst/>
        </a:prstGeom>
      </xdr:spPr>
    </xdr:pic>
    <xdr:clientData/>
  </xdr:twoCellAnchor>
  <xdr:twoCellAnchor editAs="oneCell">
    <xdr:from>
      <xdr:col>5</xdr:col>
      <xdr:colOff>142875</xdr:colOff>
      <xdr:row>24</xdr:row>
      <xdr:rowOff>0</xdr:rowOff>
    </xdr:from>
    <xdr:to>
      <xdr:col>6</xdr:col>
      <xdr:colOff>405433</xdr:colOff>
      <xdr:row>24</xdr:row>
      <xdr:rowOff>142875</xdr:rowOff>
    </xdr:to>
    <xdr:pic>
      <xdr:nvPicPr>
        <xdr:cNvPr id="74" name="図 73" hidden="1">
          <a:extLst>
            <a:ext uri="{FF2B5EF4-FFF2-40B4-BE49-F238E27FC236}">
              <a16:creationId xmlns:a16="http://schemas.microsoft.com/office/drawing/2014/main" id="{DE8911A2-5679-41BE-AD14-681E0D7E39CD}"/>
            </a:ext>
          </a:extLst>
        </xdr:cNvPr>
        <xdr:cNvPicPr>
          <a:picLocks noChangeAspect="1"/>
        </xdr:cNvPicPr>
      </xdr:nvPicPr>
      <xdr:blipFill rotWithShape="1">
        <a:blip xmlns:r="http://schemas.openxmlformats.org/officeDocument/2006/relationships" r:embed="rId72" cstate="print">
          <a:extLst>
            <a:ext uri="{28A0092B-C50C-407E-A947-70E740481C1C}">
              <a14:useLocalDpi xmlns:a14="http://schemas.microsoft.com/office/drawing/2010/main" val="0"/>
            </a:ext>
          </a:extLst>
        </a:blip>
        <a:srcRect l="14562" t="13930" r="11512" b="8197"/>
        <a:stretch>
          <a:fillRect/>
        </a:stretch>
      </xdr:blipFill>
      <xdr:spPr>
        <a:xfrm>
          <a:off x="13716000" y="39290625"/>
          <a:ext cx="2044293" cy="142875"/>
        </a:xfrm>
        <a:prstGeom prst="rect">
          <a:avLst/>
        </a:prstGeom>
      </xdr:spPr>
    </xdr:pic>
    <xdr:clientData/>
  </xdr:twoCellAnchor>
  <xdr:twoCellAnchor editAs="oneCell">
    <xdr:from>
      <xdr:col>5</xdr:col>
      <xdr:colOff>541253</xdr:colOff>
      <xdr:row>24</xdr:row>
      <xdr:rowOff>0</xdr:rowOff>
    </xdr:from>
    <xdr:to>
      <xdr:col>5</xdr:col>
      <xdr:colOff>1743075</xdr:colOff>
      <xdr:row>24</xdr:row>
      <xdr:rowOff>143267</xdr:rowOff>
    </xdr:to>
    <xdr:pic>
      <xdr:nvPicPr>
        <xdr:cNvPr id="75" name="図 74" hidden="1">
          <a:extLst>
            <a:ext uri="{FF2B5EF4-FFF2-40B4-BE49-F238E27FC236}">
              <a16:creationId xmlns:a16="http://schemas.microsoft.com/office/drawing/2014/main" id="{2B379B0A-D3C9-4EDE-922A-137923D41D9F}"/>
            </a:ext>
          </a:extLst>
        </xdr:cNvPr>
        <xdr:cNvPicPr>
          <a:picLocks noChangeAspect="1"/>
        </xdr:cNvPicPr>
      </xdr:nvPicPr>
      <xdr:blipFill rotWithShape="1">
        <a:blip xmlns:r="http://schemas.openxmlformats.org/officeDocument/2006/relationships" r:embed="rId73"/>
        <a:srcRect l="25485" t="11054" r="27361" b="12734"/>
        <a:stretch>
          <a:fillRect/>
        </a:stretch>
      </xdr:blipFill>
      <xdr:spPr>
        <a:xfrm>
          <a:off x="14114378" y="39290625"/>
          <a:ext cx="1201822" cy="143267"/>
        </a:xfrm>
        <a:prstGeom prst="rect">
          <a:avLst/>
        </a:prstGeom>
      </xdr:spPr>
    </xdr:pic>
    <xdr:clientData/>
  </xdr:twoCellAnchor>
  <xdr:twoCellAnchor editAs="oneCell">
    <xdr:from>
      <xdr:col>6</xdr:col>
      <xdr:colOff>573766</xdr:colOff>
      <xdr:row>24</xdr:row>
      <xdr:rowOff>0</xdr:rowOff>
    </xdr:from>
    <xdr:to>
      <xdr:col>7</xdr:col>
      <xdr:colOff>145530</xdr:colOff>
      <xdr:row>24</xdr:row>
      <xdr:rowOff>143824</xdr:rowOff>
    </xdr:to>
    <xdr:pic>
      <xdr:nvPicPr>
        <xdr:cNvPr id="76" name="図 75" descr="いかチャンジャごはん.jpg" hidden="1">
          <a:extLst>
            <a:ext uri="{FF2B5EF4-FFF2-40B4-BE49-F238E27FC236}">
              <a16:creationId xmlns:a16="http://schemas.microsoft.com/office/drawing/2014/main" id="{3B1724B2-28DB-4840-BE1E-2A0B69F2E26D}"/>
            </a:ext>
          </a:extLst>
        </xdr:cNvPr>
        <xdr:cNvPicPr>
          <a:picLocks noChangeAspect="1"/>
        </xdr:cNvPicPr>
      </xdr:nvPicPr>
      <xdr:blipFill>
        <a:blip xmlns:r="http://schemas.openxmlformats.org/officeDocument/2006/relationships" r:embed="rId74" cstate="print"/>
        <a:stretch>
          <a:fillRect/>
        </a:stretch>
      </xdr:blipFill>
      <xdr:spPr>
        <a:xfrm>
          <a:off x="16480516" y="39290625"/>
          <a:ext cx="1353499" cy="143824"/>
        </a:xfrm>
        <a:prstGeom prst="rect">
          <a:avLst/>
        </a:prstGeom>
      </xdr:spPr>
    </xdr:pic>
    <xdr:clientData/>
  </xdr:twoCellAnchor>
  <xdr:twoCellAnchor editAs="oneCell">
    <xdr:from>
      <xdr:col>5</xdr:col>
      <xdr:colOff>635964</xdr:colOff>
      <xdr:row>24</xdr:row>
      <xdr:rowOff>0</xdr:rowOff>
    </xdr:from>
    <xdr:to>
      <xdr:col>5</xdr:col>
      <xdr:colOff>1615138</xdr:colOff>
      <xdr:row>24</xdr:row>
      <xdr:rowOff>142146</xdr:rowOff>
    </xdr:to>
    <xdr:pic>
      <xdr:nvPicPr>
        <xdr:cNvPr id="77" name="図 76" descr="IMG_1759.jpg" hidden="1">
          <a:extLst>
            <a:ext uri="{FF2B5EF4-FFF2-40B4-BE49-F238E27FC236}">
              <a16:creationId xmlns:a16="http://schemas.microsoft.com/office/drawing/2014/main" id="{6CD4F057-03A9-4AD4-83AE-9E09F125400C}"/>
            </a:ext>
          </a:extLst>
        </xdr:cNvPr>
        <xdr:cNvPicPr>
          <a:picLocks noChangeAspect="1"/>
        </xdr:cNvPicPr>
      </xdr:nvPicPr>
      <xdr:blipFill rotWithShape="1">
        <a:blip xmlns:r="http://schemas.openxmlformats.org/officeDocument/2006/relationships" r:embed="rId75" cstate="print">
          <a:lum bright="15000" contrast="23000"/>
        </a:blip>
        <a:srcRect l="13818" t="9013" r="13243" b="9609"/>
        <a:stretch>
          <a:fillRect/>
        </a:stretch>
      </xdr:blipFill>
      <xdr:spPr>
        <a:xfrm>
          <a:off x="14209089" y="39290625"/>
          <a:ext cx="979174" cy="142146"/>
        </a:xfrm>
        <a:prstGeom prst="rect">
          <a:avLst/>
        </a:prstGeom>
      </xdr:spPr>
    </xdr:pic>
    <xdr:clientData/>
  </xdr:twoCellAnchor>
  <xdr:twoCellAnchor editAs="oneCell">
    <xdr:from>
      <xdr:col>5</xdr:col>
      <xdr:colOff>679483</xdr:colOff>
      <xdr:row>24</xdr:row>
      <xdr:rowOff>0</xdr:rowOff>
    </xdr:from>
    <xdr:to>
      <xdr:col>5</xdr:col>
      <xdr:colOff>1646012</xdr:colOff>
      <xdr:row>24</xdr:row>
      <xdr:rowOff>139145</xdr:rowOff>
    </xdr:to>
    <xdr:pic>
      <xdr:nvPicPr>
        <xdr:cNvPr id="78" name="図 77" descr="商品画像　なめろう　ドスイカ.jpg" hidden="1">
          <a:extLst>
            <a:ext uri="{FF2B5EF4-FFF2-40B4-BE49-F238E27FC236}">
              <a16:creationId xmlns:a16="http://schemas.microsoft.com/office/drawing/2014/main" id="{60923319-EBC6-441D-825F-E8EAB471E808}"/>
            </a:ext>
          </a:extLst>
        </xdr:cNvPr>
        <xdr:cNvPicPr>
          <a:picLocks noChangeAspect="1"/>
        </xdr:cNvPicPr>
      </xdr:nvPicPr>
      <xdr:blipFill rotWithShape="1">
        <a:blip xmlns:r="http://schemas.openxmlformats.org/officeDocument/2006/relationships" r:embed="rId76" cstate="print"/>
        <a:srcRect l="8921" t="7725" r="8563" b="6066"/>
        <a:stretch>
          <a:fillRect/>
        </a:stretch>
      </xdr:blipFill>
      <xdr:spPr>
        <a:xfrm>
          <a:off x="14252608" y="39290625"/>
          <a:ext cx="966529" cy="139145"/>
        </a:xfrm>
        <a:prstGeom prst="rect">
          <a:avLst/>
        </a:prstGeom>
      </xdr:spPr>
    </xdr:pic>
    <xdr:clientData/>
  </xdr:twoCellAnchor>
  <xdr:twoCellAnchor editAs="oneCell">
    <xdr:from>
      <xdr:col>6</xdr:col>
      <xdr:colOff>675589</xdr:colOff>
      <xdr:row>24</xdr:row>
      <xdr:rowOff>0</xdr:rowOff>
    </xdr:from>
    <xdr:to>
      <xdr:col>7</xdr:col>
      <xdr:colOff>38089</xdr:colOff>
      <xdr:row>24</xdr:row>
      <xdr:rowOff>144110</xdr:rowOff>
    </xdr:to>
    <xdr:pic>
      <xdr:nvPicPr>
        <xdr:cNvPr id="79" name="図 78" descr="いかなめろう小鉢.jpg" hidden="1">
          <a:extLst>
            <a:ext uri="{FF2B5EF4-FFF2-40B4-BE49-F238E27FC236}">
              <a16:creationId xmlns:a16="http://schemas.microsoft.com/office/drawing/2014/main" id="{187F360C-0A2C-4963-9C42-A421A594AAB4}"/>
            </a:ext>
          </a:extLst>
        </xdr:cNvPr>
        <xdr:cNvPicPr>
          <a:picLocks noChangeAspect="1"/>
        </xdr:cNvPicPr>
      </xdr:nvPicPr>
      <xdr:blipFill>
        <a:blip xmlns:r="http://schemas.openxmlformats.org/officeDocument/2006/relationships" r:embed="rId77" cstate="print"/>
        <a:stretch>
          <a:fillRect/>
        </a:stretch>
      </xdr:blipFill>
      <xdr:spPr>
        <a:xfrm>
          <a:off x="16582339" y="39290625"/>
          <a:ext cx="1144235" cy="144110"/>
        </a:xfrm>
        <a:prstGeom prst="rect">
          <a:avLst/>
        </a:prstGeom>
      </xdr:spPr>
    </xdr:pic>
    <xdr:clientData/>
  </xdr:twoCellAnchor>
  <xdr:twoCellAnchor editAs="oneCell">
    <xdr:from>
      <xdr:col>6</xdr:col>
      <xdr:colOff>449627</xdr:colOff>
      <xdr:row>24</xdr:row>
      <xdr:rowOff>0</xdr:rowOff>
    </xdr:from>
    <xdr:to>
      <xdr:col>6</xdr:col>
      <xdr:colOff>1701895</xdr:colOff>
      <xdr:row>24</xdr:row>
      <xdr:rowOff>146181</xdr:rowOff>
    </xdr:to>
    <xdr:pic>
      <xdr:nvPicPr>
        <xdr:cNvPr id="80" name="図 79" descr="いか生七味おろし.jpg" hidden="1">
          <a:extLst>
            <a:ext uri="{FF2B5EF4-FFF2-40B4-BE49-F238E27FC236}">
              <a16:creationId xmlns:a16="http://schemas.microsoft.com/office/drawing/2014/main" id="{64709443-311B-4843-9074-448891BBCF56}"/>
            </a:ext>
          </a:extLst>
        </xdr:cNvPr>
        <xdr:cNvPicPr>
          <a:picLocks noChangeAspect="1"/>
        </xdr:cNvPicPr>
      </xdr:nvPicPr>
      <xdr:blipFill>
        <a:blip xmlns:r="http://schemas.openxmlformats.org/officeDocument/2006/relationships" r:embed="rId78" cstate="print"/>
        <a:stretch>
          <a:fillRect/>
        </a:stretch>
      </xdr:blipFill>
      <xdr:spPr>
        <a:xfrm>
          <a:off x="16356377" y="39290625"/>
          <a:ext cx="1252268" cy="146181"/>
        </a:xfrm>
        <a:prstGeom prst="rect">
          <a:avLst/>
        </a:prstGeom>
      </xdr:spPr>
    </xdr:pic>
    <xdr:clientData/>
  </xdr:twoCellAnchor>
  <xdr:twoCellAnchor editAs="oneCell">
    <xdr:from>
      <xdr:col>5</xdr:col>
      <xdr:colOff>417972</xdr:colOff>
      <xdr:row>24</xdr:row>
      <xdr:rowOff>0</xdr:rowOff>
    </xdr:from>
    <xdr:to>
      <xdr:col>6</xdr:col>
      <xdr:colOff>138739</xdr:colOff>
      <xdr:row>24</xdr:row>
      <xdr:rowOff>142875</xdr:rowOff>
    </xdr:to>
    <xdr:pic>
      <xdr:nvPicPr>
        <xdr:cNvPr id="81" name="図 80" hidden="1">
          <a:extLst>
            <a:ext uri="{FF2B5EF4-FFF2-40B4-BE49-F238E27FC236}">
              <a16:creationId xmlns:a16="http://schemas.microsoft.com/office/drawing/2014/main" id="{E0F26C87-A3EF-43C9-BB07-34F5B8B95B3F}"/>
            </a:ext>
          </a:extLst>
        </xdr:cNvPr>
        <xdr:cNvPicPr>
          <a:picLocks noChangeAspect="1"/>
        </xdr:cNvPicPr>
      </xdr:nvPicPr>
      <xdr:blipFill rotWithShape="1">
        <a:blip xmlns:r="http://schemas.openxmlformats.org/officeDocument/2006/relationships" r:embed="rId79" cstate="print">
          <a:extLst>
            <a:ext uri="{28A0092B-C50C-407E-A947-70E740481C1C}">
              <a14:useLocalDpi xmlns:a14="http://schemas.microsoft.com/office/drawing/2010/main" val="0"/>
            </a:ext>
          </a:extLst>
        </a:blip>
        <a:srcRect l="1" r="2713" b="3924"/>
        <a:stretch>
          <a:fillRect/>
        </a:stretch>
      </xdr:blipFill>
      <xdr:spPr>
        <a:xfrm>
          <a:off x="13991097" y="39290625"/>
          <a:ext cx="1502502" cy="142875"/>
        </a:xfrm>
        <a:prstGeom prst="rect">
          <a:avLst/>
        </a:prstGeom>
      </xdr:spPr>
    </xdr:pic>
    <xdr:clientData/>
  </xdr:twoCellAnchor>
  <xdr:twoCellAnchor editAs="oneCell">
    <xdr:from>
      <xdr:col>6</xdr:col>
      <xdr:colOff>398831</xdr:colOff>
      <xdr:row>24</xdr:row>
      <xdr:rowOff>0</xdr:rowOff>
    </xdr:from>
    <xdr:to>
      <xdr:col>7</xdr:col>
      <xdr:colOff>0</xdr:colOff>
      <xdr:row>24</xdr:row>
      <xdr:rowOff>145219</xdr:rowOff>
    </xdr:to>
    <xdr:pic>
      <xdr:nvPicPr>
        <xdr:cNvPr id="82" name="図 81" hidden="1">
          <a:extLst>
            <a:ext uri="{FF2B5EF4-FFF2-40B4-BE49-F238E27FC236}">
              <a16:creationId xmlns:a16="http://schemas.microsoft.com/office/drawing/2014/main" id="{F68EBE43-03F3-4660-B03C-7F98810CAB8C}"/>
            </a:ext>
          </a:extLst>
        </xdr:cNvPr>
        <xdr:cNvPicPr>
          <a:picLocks noChangeAspect="1"/>
        </xdr:cNvPicPr>
      </xdr:nvPicPr>
      <xdr:blipFill rotWithShape="1">
        <a:blip xmlns:r="http://schemas.openxmlformats.org/officeDocument/2006/relationships" r:embed="rId80" cstate="print">
          <a:extLst>
            <a:ext uri="{28A0092B-C50C-407E-A947-70E740481C1C}">
              <a14:useLocalDpi xmlns:a14="http://schemas.microsoft.com/office/drawing/2010/main" val="0"/>
            </a:ext>
          </a:extLst>
        </a:blip>
        <a:srcRect t="6523" b="13746"/>
        <a:stretch>
          <a:fillRect/>
        </a:stretch>
      </xdr:blipFill>
      <xdr:spPr>
        <a:xfrm>
          <a:off x="16305581" y="39290625"/>
          <a:ext cx="1382344" cy="145219"/>
        </a:xfrm>
        <a:prstGeom prst="rect">
          <a:avLst/>
        </a:prstGeom>
      </xdr:spPr>
    </xdr:pic>
    <xdr:clientData/>
  </xdr:twoCellAnchor>
  <xdr:twoCellAnchor editAs="oneCell">
    <xdr:from>
      <xdr:col>5</xdr:col>
      <xdr:colOff>504825</xdr:colOff>
      <xdr:row>24</xdr:row>
      <xdr:rowOff>0</xdr:rowOff>
    </xdr:from>
    <xdr:to>
      <xdr:col>6</xdr:col>
      <xdr:colOff>208991</xdr:colOff>
      <xdr:row>24</xdr:row>
      <xdr:rowOff>140971</xdr:rowOff>
    </xdr:to>
    <xdr:pic>
      <xdr:nvPicPr>
        <xdr:cNvPr id="83" name="図 82" hidden="1">
          <a:extLst>
            <a:ext uri="{FF2B5EF4-FFF2-40B4-BE49-F238E27FC236}">
              <a16:creationId xmlns:a16="http://schemas.microsoft.com/office/drawing/2014/main" id="{6FFBAB54-A12D-4B04-8F3A-6708C0879653}"/>
            </a:ext>
          </a:extLst>
        </xdr:cNvPr>
        <xdr:cNvPicPr>
          <a:picLocks noChangeAspect="1"/>
        </xdr:cNvPicPr>
      </xdr:nvPicPr>
      <xdr:blipFill rotWithShape="1">
        <a:blip xmlns:r="http://schemas.openxmlformats.org/officeDocument/2006/relationships" r:embed="rId81" cstate="print">
          <a:extLst>
            <a:ext uri="{28A0092B-C50C-407E-A947-70E740481C1C}">
              <a14:useLocalDpi xmlns:a14="http://schemas.microsoft.com/office/drawing/2010/main" val="0"/>
            </a:ext>
          </a:extLst>
        </a:blip>
        <a:srcRect l="20589" t="10930" r="19040" b="11279"/>
        <a:stretch>
          <a:fillRect/>
        </a:stretch>
      </xdr:blipFill>
      <xdr:spPr>
        <a:xfrm>
          <a:off x="14077950" y="39290625"/>
          <a:ext cx="1485901" cy="140971"/>
        </a:xfrm>
        <a:prstGeom prst="rect">
          <a:avLst/>
        </a:prstGeom>
      </xdr:spPr>
    </xdr:pic>
    <xdr:clientData/>
  </xdr:twoCellAnchor>
  <xdr:twoCellAnchor editAs="oneCell">
    <xdr:from>
      <xdr:col>6</xdr:col>
      <xdr:colOff>71101</xdr:colOff>
      <xdr:row>24</xdr:row>
      <xdr:rowOff>0</xdr:rowOff>
    </xdr:from>
    <xdr:to>
      <xdr:col>7</xdr:col>
      <xdr:colOff>512783</xdr:colOff>
      <xdr:row>24</xdr:row>
      <xdr:rowOff>139700</xdr:rowOff>
    </xdr:to>
    <xdr:pic>
      <xdr:nvPicPr>
        <xdr:cNvPr id="84" name="図 83" hidden="1">
          <a:extLst>
            <a:ext uri="{FF2B5EF4-FFF2-40B4-BE49-F238E27FC236}">
              <a16:creationId xmlns:a16="http://schemas.microsoft.com/office/drawing/2014/main" id="{E83642E0-7401-4E7A-A39A-AF6596F2D175}"/>
            </a:ext>
          </a:extLst>
        </xdr:cNvPr>
        <xdr:cNvPicPr>
          <a:picLocks noChangeAspect="1"/>
        </xdr:cNvPicPr>
      </xdr:nvPicPr>
      <xdr:blipFill>
        <a:blip xmlns:r="http://schemas.openxmlformats.org/officeDocument/2006/relationships" r:embed="rId82" cstate="print">
          <a:extLst>
            <a:ext uri="{28A0092B-C50C-407E-A947-70E740481C1C}">
              <a14:useLocalDpi xmlns:a14="http://schemas.microsoft.com/office/drawing/2010/main" val="0"/>
            </a:ext>
          </a:extLst>
        </a:blip>
        <a:stretch>
          <a:fillRect/>
        </a:stretch>
      </xdr:blipFill>
      <xdr:spPr>
        <a:xfrm>
          <a:off x="15977851" y="39290625"/>
          <a:ext cx="2223417" cy="139700"/>
        </a:xfrm>
        <a:prstGeom prst="rect">
          <a:avLst/>
        </a:prstGeom>
      </xdr:spPr>
    </xdr:pic>
    <xdr:clientData/>
  </xdr:twoCellAnchor>
  <xdr:twoCellAnchor editAs="oneCell">
    <xdr:from>
      <xdr:col>5</xdr:col>
      <xdr:colOff>210910</xdr:colOff>
      <xdr:row>24</xdr:row>
      <xdr:rowOff>0</xdr:rowOff>
    </xdr:from>
    <xdr:to>
      <xdr:col>6</xdr:col>
      <xdr:colOff>285190</xdr:colOff>
      <xdr:row>24</xdr:row>
      <xdr:rowOff>141968</xdr:rowOff>
    </xdr:to>
    <xdr:pic>
      <xdr:nvPicPr>
        <xdr:cNvPr id="85" name="図 84" hidden="1">
          <a:extLst>
            <a:ext uri="{FF2B5EF4-FFF2-40B4-BE49-F238E27FC236}">
              <a16:creationId xmlns:a16="http://schemas.microsoft.com/office/drawing/2014/main" id="{D226340F-52F4-4DD5-AC93-5403E0E7677B}"/>
            </a:ext>
          </a:extLst>
        </xdr:cNvPr>
        <xdr:cNvPicPr>
          <a:picLocks noChangeAspect="1" noChangeArrowheads="1"/>
        </xdr:cNvPicPr>
      </xdr:nvPicPr>
      <xdr:blipFill>
        <a:blip xmlns:r="http://schemas.openxmlformats.org/officeDocument/2006/relationships" r:embed="rId83" cstate="print">
          <a:extLst>
            <a:ext uri="{28A0092B-C50C-407E-A947-70E740481C1C}">
              <a14:useLocalDpi xmlns:a14="http://schemas.microsoft.com/office/drawing/2010/main" val="0"/>
            </a:ext>
          </a:extLst>
        </a:blip>
        <a:srcRect/>
        <a:stretch>
          <a:fillRect/>
        </a:stretch>
      </xdr:blipFill>
      <xdr:spPr bwMode="auto">
        <a:xfrm>
          <a:off x="13784035" y="39290625"/>
          <a:ext cx="1856015" cy="1419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158403</xdr:colOff>
      <xdr:row>24</xdr:row>
      <xdr:rowOff>0</xdr:rowOff>
    </xdr:from>
    <xdr:to>
      <xdr:col>7</xdr:col>
      <xdr:colOff>258535</xdr:colOff>
      <xdr:row>24</xdr:row>
      <xdr:rowOff>140153</xdr:rowOff>
    </xdr:to>
    <xdr:pic>
      <xdr:nvPicPr>
        <xdr:cNvPr id="86" name="図 85" hidden="1">
          <a:extLst>
            <a:ext uri="{FF2B5EF4-FFF2-40B4-BE49-F238E27FC236}">
              <a16:creationId xmlns:a16="http://schemas.microsoft.com/office/drawing/2014/main" id="{10BCB705-5FF0-4BB7-8C93-48AD8824C068}"/>
            </a:ext>
          </a:extLst>
        </xdr:cNvPr>
        <xdr:cNvPicPr>
          <a:picLocks noChangeAspect="1" noChangeArrowheads="1"/>
        </xdr:cNvPicPr>
      </xdr:nvPicPr>
      <xdr:blipFill>
        <a:blip xmlns:r="http://schemas.openxmlformats.org/officeDocument/2006/relationships" r:embed="rId84" cstate="print">
          <a:extLst>
            <a:ext uri="{28A0092B-C50C-407E-A947-70E740481C1C}">
              <a14:useLocalDpi xmlns:a14="http://schemas.microsoft.com/office/drawing/2010/main" val="0"/>
            </a:ext>
          </a:extLst>
        </a:blip>
        <a:srcRect/>
        <a:stretch>
          <a:fillRect/>
        </a:stretch>
      </xdr:blipFill>
      <xdr:spPr bwMode="auto">
        <a:xfrm>
          <a:off x="16065153" y="39290625"/>
          <a:ext cx="1881867" cy="14015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261885</xdr:colOff>
      <xdr:row>24</xdr:row>
      <xdr:rowOff>0</xdr:rowOff>
    </xdr:from>
    <xdr:to>
      <xdr:col>7</xdr:col>
      <xdr:colOff>213125</xdr:colOff>
      <xdr:row>24</xdr:row>
      <xdr:rowOff>144863</xdr:rowOff>
    </xdr:to>
    <xdr:pic>
      <xdr:nvPicPr>
        <xdr:cNvPr id="87" name="図 86" hidden="1">
          <a:extLst>
            <a:ext uri="{FF2B5EF4-FFF2-40B4-BE49-F238E27FC236}">
              <a16:creationId xmlns:a16="http://schemas.microsoft.com/office/drawing/2014/main" id="{8B809F5B-19D7-4A6E-9FF2-1C890F4F953F}"/>
            </a:ext>
          </a:extLst>
        </xdr:cNvPr>
        <xdr:cNvPicPr>
          <a:picLocks noChangeAspect="1"/>
        </xdr:cNvPicPr>
      </xdr:nvPicPr>
      <xdr:blipFill>
        <a:blip xmlns:r="http://schemas.openxmlformats.org/officeDocument/2006/relationships" r:embed="rId85"/>
        <a:stretch>
          <a:fillRect/>
        </a:stretch>
      </xdr:blipFill>
      <xdr:spPr>
        <a:xfrm>
          <a:off x="16168635" y="39290625"/>
          <a:ext cx="1732975" cy="144863"/>
        </a:xfrm>
        <a:prstGeom prst="rect">
          <a:avLst/>
        </a:prstGeom>
      </xdr:spPr>
    </xdr:pic>
    <xdr:clientData/>
  </xdr:twoCellAnchor>
  <xdr:twoCellAnchor editAs="oneCell">
    <xdr:from>
      <xdr:col>6</xdr:col>
      <xdr:colOff>283029</xdr:colOff>
      <xdr:row>24</xdr:row>
      <xdr:rowOff>0</xdr:rowOff>
    </xdr:from>
    <xdr:to>
      <xdr:col>7</xdr:col>
      <xdr:colOff>202186</xdr:colOff>
      <xdr:row>24</xdr:row>
      <xdr:rowOff>142875</xdr:rowOff>
    </xdr:to>
    <xdr:pic>
      <xdr:nvPicPr>
        <xdr:cNvPr id="88" name="図 87" hidden="1">
          <a:extLst>
            <a:ext uri="{FF2B5EF4-FFF2-40B4-BE49-F238E27FC236}">
              <a16:creationId xmlns:a16="http://schemas.microsoft.com/office/drawing/2014/main" id="{6560B6B9-3213-41C6-8A30-0EC2D70C0DEA}"/>
            </a:ext>
          </a:extLst>
        </xdr:cNvPr>
        <xdr:cNvPicPr>
          <a:picLocks noChangeAspect="1"/>
        </xdr:cNvPicPr>
      </xdr:nvPicPr>
      <xdr:blipFill rotWithShape="1">
        <a:blip xmlns:r="http://schemas.openxmlformats.org/officeDocument/2006/relationships" r:embed="rId86" cstate="print">
          <a:extLst>
            <a:ext uri="{28A0092B-C50C-407E-A947-70E740481C1C}">
              <a14:useLocalDpi xmlns:a14="http://schemas.microsoft.com/office/drawing/2010/main" val="0"/>
            </a:ext>
          </a:extLst>
        </a:blip>
        <a:srcRect l="13726" t="8819" r="12745" b="14013"/>
        <a:stretch>
          <a:fillRect/>
        </a:stretch>
      </xdr:blipFill>
      <xdr:spPr>
        <a:xfrm>
          <a:off x="16189779" y="39290625"/>
          <a:ext cx="1700892" cy="142875"/>
        </a:xfrm>
        <a:prstGeom prst="rect">
          <a:avLst/>
        </a:prstGeom>
      </xdr:spPr>
    </xdr:pic>
    <xdr:clientData/>
  </xdr:twoCellAnchor>
  <xdr:twoCellAnchor editAs="oneCell">
    <xdr:from>
      <xdr:col>5</xdr:col>
      <xdr:colOff>521972</xdr:colOff>
      <xdr:row>24</xdr:row>
      <xdr:rowOff>0</xdr:rowOff>
    </xdr:from>
    <xdr:to>
      <xdr:col>5</xdr:col>
      <xdr:colOff>1750547</xdr:colOff>
      <xdr:row>24</xdr:row>
      <xdr:rowOff>141461</xdr:rowOff>
    </xdr:to>
    <xdr:pic>
      <xdr:nvPicPr>
        <xdr:cNvPr id="89" name="図 88" hidden="1">
          <a:extLst>
            <a:ext uri="{FF2B5EF4-FFF2-40B4-BE49-F238E27FC236}">
              <a16:creationId xmlns:a16="http://schemas.microsoft.com/office/drawing/2014/main" id="{98F6FACF-8B72-46FF-A754-C3A304E8CA4D}"/>
            </a:ext>
          </a:extLst>
        </xdr:cNvPr>
        <xdr:cNvPicPr>
          <a:picLocks noChangeAspect="1"/>
        </xdr:cNvPicPr>
      </xdr:nvPicPr>
      <xdr:blipFill>
        <a:blip xmlns:r="http://schemas.openxmlformats.org/officeDocument/2006/relationships" r:embed="rId87" cstate="print">
          <a:extLst>
            <a:ext uri="{28A0092B-C50C-407E-A947-70E740481C1C}">
              <a14:useLocalDpi xmlns:a14="http://schemas.microsoft.com/office/drawing/2010/main" val="0"/>
            </a:ext>
          </a:extLst>
        </a:blip>
        <a:stretch>
          <a:fillRect/>
        </a:stretch>
      </xdr:blipFill>
      <xdr:spPr>
        <a:xfrm>
          <a:off x="14095097" y="39290625"/>
          <a:ext cx="1228575" cy="141461"/>
        </a:xfrm>
        <a:prstGeom prst="rect">
          <a:avLst/>
        </a:prstGeom>
      </xdr:spPr>
    </xdr:pic>
    <xdr:clientData/>
  </xdr:twoCellAnchor>
  <xdr:twoCellAnchor editAs="oneCell">
    <xdr:from>
      <xdr:col>6</xdr:col>
      <xdr:colOff>244848</xdr:colOff>
      <xdr:row>24</xdr:row>
      <xdr:rowOff>0</xdr:rowOff>
    </xdr:from>
    <xdr:to>
      <xdr:col>6</xdr:col>
      <xdr:colOff>1776548</xdr:colOff>
      <xdr:row>24</xdr:row>
      <xdr:rowOff>142875</xdr:rowOff>
    </xdr:to>
    <xdr:pic>
      <xdr:nvPicPr>
        <xdr:cNvPr id="90" name="図 89" hidden="1">
          <a:extLst>
            <a:ext uri="{FF2B5EF4-FFF2-40B4-BE49-F238E27FC236}">
              <a16:creationId xmlns:a16="http://schemas.microsoft.com/office/drawing/2014/main" id="{4B55278A-A28E-471E-87C4-E4A88F610729}"/>
            </a:ext>
          </a:extLst>
        </xdr:cNvPr>
        <xdr:cNvPicPr>
          <a:picLocks noChangeAspect="1"/>
        </xdr:cNvPicPr>
      </xdr:nvPicPr>
      <xdr:blipFill rotWithShape="1">
        <a:blip xmlns:r="http://schemas.openxmlformats.org/officeDocument/2006/relationships" r:embed="rId88" cstate="print">
          <a:extLst>
            <a:ext uri="{28A0092B-C50C-407E-A947-70E740481C1C}">
              <a14:useLocalDpi xmlns:a14="http://schemas.microsoft.com/office/drawing/2010/main" val="0"/>
            </a:ext>
          </a:extLst>
        </a:blip>
        <a:srcRect l="18432" t="15441" r="21176" b="14706"/>
        <a:stretch>
          <a:fillRect/>
        </a:stretch>
      </xdr:blipFill>
      <xdr:spPr>
        <a:xfrm>
          <a:off x="16151598" y="39290625"/>
          <a:ext cx="1531700" cy="142875"/>
        </a:xfrm>
        <a:prstGeom prst="rect">
          <a:avLst/>
        </a:prstGeom>
      </xdr:spPr>
    </xdr:pic>
    <xdr:clientData/>
  </xdr:twoCellAnchor>
  <xdr:twoCellAnchor editAs="oneCell">
    <xdr:from>
      <xdr:col>5</xdr:col>
      <xdr:colOff>352425</xdr:colOff>
      <xdr:row>24</xdr:row>
      <xdr:rowOff>0</xdr:rowOff>
    </xdr:from>
    <xdr:to>
      <xdr:col>6</xdr:col>
      <xdr:colOff>119703</xdr:colOff>
      <xdr:row>24</xdr:row>
      <xdr:rowOff>141856</xdr:rowOff>
    </xdr:to>
    <xdr:pic>
      <xdr:nvPicPr>
        <xdr:cNvPr id="91" name="図 90" hidden="1">
          <a:extLst>
            <a:ext uri="{FF2B5EF4-FFF2-40B4-BE49-F238E27FC236}">
              <a16:creationId xmlns:a16="http://schemas.microsoft.com/office/drawing/2014/main" id="{F95E9BB6-FE4D-4516-B0DC-7575F6D987F6}"/>
            </a:ext>
          </a:extLst>
        </xdr:cNvPr>
        <xdr:cNvPicPr>
          <a:picLocks noChangeAspect="1"/>
        </xdr:cNvPicPr>
      </xdr:nvPicPr>
      <xdr:blipFill rotWithShape="1">
        <a:blip xmlns:r="http://schemas.openxmlformats.org/officeDocument/2006/relationships" r:embed="rId89" cstate="print">
          <a:extLst>
            <a:ext uri="{28A0092B-C50C-407E-A947-70E740481C1C}">
              <a14:useLocalDpi xmlns:a14="http://schemas.microsoft.com/office/drawing/2010/main" val="0"/>
            </a:ext>
          </a:extLst>
        </a:blip>
        <a:srcRect l="25097" t="29412" r="24805" b="28725"/>
        <a:stretch>
          <a:fillRect/>
        </a:stretch>
      </xdr:blipFill>
      <xdr:spPr>
        <a:xfrm>
          <a:off x="13925550" y="39290625"/>
          <a:ext cx="1549013" cy="141856"/>
        </a:xfrm>
        <a:prstGeom prst="rect">
          <a:avLst/>
        </a:prstGeom>
      </xdr:spPr>
    </xdr:pic>
    <xdr:clientData/>
  </xdr:twoCellAnchor>
  <xdr:twoCellAnchor editAs="oneCell">
    <xdr:from>
      <xdr:col>6</xdr:col>
      <xdr:colOff>427728</xdr:colOff>
      <xdr:row>24</xdr:row>
      <xdr:rowOff>0</xdr:rowOff>
    </xdr:from>
    <xdr:to>
      <xdr:col>6</xdr:col>
      <xdr:colOff>1722109</xdr:colOff>
      <xdr:row>24</xdr:row>
      <xdr:rowOff>141856</xdr:rowOff>
    </xdr:to>
    <xdr:pic>
      <xdr:nvPicPr>
        <xdr:cNvPr id="92" name="図 91" hidden="1">
          <a:extLst>
            <a:ext uri="{FF2B5EF4-FFF2-40B4-BE49-F238E27FC236}">
              <a16:creationId xmlns:a16="http://schemas.microsoft.com/office/drawing/2014/main" id="{B5BFA0D0-BBEA-4D63-83D4-C4C605EB70AC}"/>
            </a:ext>
          </a:extLst>
        </xdr:cNvPr>
        <xdr:cNvPicPr>
          <a:picLocks noChangeAspect="1"/>
        </xdr:cNvPicPr>
      </xdr:nvPicPr>
      <xdr:blipFill>
        <a:blip xmlns:r="http://schemas.openxmlformats.org/officeDocument/2006/relationships" r:embed="rId90" cstate="print">
          <a:extLst>
            <a:ext uri="{28A0092B-C50C-407E-A947-70E740481C1C}">
              <a14:useLocalDpi xmlns:a14="http://schemas.microsoft.com/office/drawing/2010/main" val="0"/>
            </a:ext>
          </a:extLst>
        </a:blip>
        <a:stretch>
          <a:fillRect/>
        </a:stretch>
      </xdr:blipFill>
      <xdr:spPr>
        <a:xfrm>
          <a:off x="16334478" y="39290625"/>
          <a:ext cx="1294381" cy="141856"/>
        </a:xfrm>
        <a:prstGeom prst="rect">
          <a:avLst/>
        </a:prstGeom>
      </xdr:spPr>
    </xdr:pic>
    <xdr:clientData/>
  </xdr:twoCellAnchor>
  <xdr:twoCellAnchor editAs="oneCell">
    <xdr:from>
      <xdr:col>5</xdr:col>
      <xdr:colOff>346193</xdr:colOff>
      <xdr:row>24</xdr:row>
      <xdr:rowOff>0</xdr:rowOff>
    </xdr:from>
    <xdr:to>
      <xdr:col>6</xdr:col>
      <xdr:colOff>241823</xdr:colOff>
      <xdr:row>24</xdr:row>
      <xdr:rowOff>142874</xdr:rowOff>
    </xdr:to>
    <xdr:pic>
      <xdr:nvPicPr>
        <xdr:cNvPr id="93" name="図 92" hidden="1">
          <a:extLst>
            <a:ext uri="{FF2B5EF4-FFF2-40B4-BE49-F238E27FC236}">
              <a16:creationId xmlns:a16="http://schemas.microsoft.com/office/drawing/2014/main" id="{5298EAF8-041A-41CD-8D2D-02A4E9913696}"/>
            </a:ext>
          </a:extLst>
        </xdr:cNvPr>
        <xdr:cNvPicPr>
          <a:picLocks noChangeAspect="1"/>
        </xdr:cNvPicPr>
      </xdr:nvPicPr>
      <xdr:blipFill>
        <a:blip xmlns:r="http://schemas.openxmlformats.org/officeDocument/2006/relationships" r:embed="rId91" cstate="print">
          <a:extLst>
            <a:ext uri="{28A0092B-C50C-407E-A947-70E740481C1C}">
              <a14:useLocalDpi xmlns:a14="http://schemas.microsoft.com/office/drawing/2010/main" val="0"/>
            </a:ext>
          </a:extLst>
        </a:blip>
        <a:srcRect/>
        <a:stretch>
          <a:fillRect/>
        </a:stretch>
      </xdr:blipFill>
      <xdr:spPr bwMode="auto">
        <a:xfrm>
          <a:off x="13919318" y="39290625"/>
          <a:ext cx="1677365" cy="142874"/>
        </a:xfrm>
        <a:prstGeom prst="rect">
          <a:avLst/>
        </a:prstGeom>
        <a:noFill/>
        <a:ln>
          <a:noFill/>
        </a:ln>
      </xdr:spPr>
    </xdr:pic>
    <xdr:clientData/>
  </xdr:twoCellAnchor>
  <xdr:twoCellAnchor editAs="oneCell">
    <xdr:from>
      <xdr:col>6</xdr:col>
      <xdr:colOff>45862</xdr:colOff>
      <xdr:row>24</xdr:row>
      <xdr:rowOff>0</xdr:rowOff>
    </xdr:from>
    <xdr:to>
      <xdr:col>7</xdr:col>
      <xdr:colOff>482654</xdr:colOff>
      <xdr:row>24</xdr:row>
      <xdr:rowOff>142875</xdr:rowOff>
    </xdr:to>
    <xdr:pic>
      <xdr:nvPicPr>
        <xdr:cNvPr id="94" name="図 93" hidden="1">
          <a:extLst>
            <a:ext uri="{FF2B5EF4-FFF2-40B4-BE49-F238E27FC236}">
              <a16:creationId xmlns:a16="http://schemas.microsoft.com/office/drawing/2014/main" id="{63A00E71-D1E5-4B6D-AC85-25CEE272736B}"/>
            </a:ext>
          </a:extLst>
        </xdr:cNvPr>
        <xdr:cNvPicPr>
          <a:picLocks noChangeAspect="1"/>
        </xdr:cNvPicPr>
      </xdr:nvPicPr>
      <xdr:blipFill>
        <a:blip xmlns:r="http://schemas.openxmlformats.org/officeDocument/2006/relationships" r:embed="rId92" cstate="print">
          <a:extLst>
            <a:ext uri="{28A0092B-C50C-407E-A947-70E740481C1C}">
              <a14:useLocalDpi xmlns:a14="http://schemas.microsoft.com/office/drawing/2010/main" val="0"/>
            </a:ext>
          </a:extLst>
        </a:blip>
        <a:srcRect/>
        <a:stretch>
          <a:fillRect/>
        </a:stretch>
      </xdr:blipFill>
      <xdr:spPr bwMode="auto">
        <a:xfrm>
          <a:off x="15952612" y="39290625"/>
          <a:ext cx="2218527" cy="142875"/>
        </a:xfrm>
        <a:prstGeom prst="rect">
          <a:avLst/>
        </a:prstGeom>
        <a:noFill/>
        <a:ln>
          <a:noFill/>
        </a:ln>
      </xdr:spPr>
    </xdr:pic>
    <xdr:clientData/>
  </xdr:twoCellAnchor>
  <xdr:twoCellAnchor editAs="oneCell">
    <xdr:from>
      <xdr:col>5</xdr:col>
      <xdr:colOff>678277</xdr:colOff>
      <xdr:row>24</xdr:row>
      <xdr:rowOff>0</xdr:rowOff>
    </xdr:from>
    <xdr:to>
      <xdr:col>6</xdr:col>
      <xdr:colOff>28016</xdr:colOff>
      <xdr:row>24</xdr:row>
      <xdr:rowOff>138993</xdr:rowOff>
    </xdr:to>
    <xdr:pic>
      <xdr:nvPicPr>
        <xdr:cNvPr id="95" name="図 94" hidden="1">
          <a:extLst>
            <a:ext uri="{FF2B5EF4-FFF2-40B4-BE49-F238E27FC236}">
              <a16:creationId xmlns:a16="http://schemas.microsoft.com/office/drawing/2014/main" id="{B36C9141-AC6D-4938-B2CD-7A1C5EF6DAFD}"/>
            </a:ext>
          </a:extLst>
        </xdr:cNvPr>
        <xdr:cNvPicPr>
          <a:picLocks noChangeAspect="1"/>
        </xdr:cNvPicPr>
      </xdr:nvPicPr>
      <xdr:blipFill rotWithShape="1">
        <a:blip xmlns:r="http://schemas.openxmlformats.org/officeDocument/2006/relationships" r:embed="rId93" cstate="print">
          <a:extLst>
            <a:ext uri="{28A0092B-C50C-407E-A947-70E740481C1C}">
              <a14:useLocalDpi xmlns:a14="http://schemas.microsoft.com/office/drawing/2010/main" val="0"/>
            </a:ext>
          </a:extLst>
        </a:blip>
        <a:srcRect l="2292" t="17840" r="5732" b="4563"/>
        <a:stretch>
          <a:fillRect/>
        </a:stretch>
      </xdr:blipFill>
      <xdr:spPr>
        <a:xfrm>
          <a:off x="14251402" y="39290625"/>
          <a:ext cx="1131474" cy="138993"/>
        </a:xfrm>
        <a:prstGeom prst="rect">
          <a:avLst/>
        </a:prstGeom>
      </xdr:spPr>
    </xdr:pic>
    <xdr:clientData/>
  </xdr:twoCellAnchor>
  <xdr:twoCellAnchor editAs="oneCell">
    <xdr:from>
      <xdr:col>6</xdr:col>
      <xdr:colOff>773237</xdr:colOff>
      <xdr:row>24</xdr:row>
      <xdr:rowOff>0</xdr:rowOff>
    </xdr:from>
    <xdr:to>
      <xdr:col>6</xdr:col>
      <xdr:colOff>1756482</xdr:colOff>
      <xdr:row>24</xdr:row>
      <xdr:rowOff>139124</xdr:rowOff>
    </xdr:to>
    <xdr:pic>
      <xdr:nvPicPr>
        <xdr:cNvPr id="96" name="図 95" hidden="1">
          <a:extLst>
            <a:ext uri="{FF2B5EF4-FFF2-40B4-BE49-F238E27FC236}">
              <a16:creationId xmlns:a16="http://schemas.microsoft.com/office/drawing/2014/main" id="{2FD5EB43-2B37-4036-93A8-14B655F4EE2E}"/>
            </a:ext>
          </a:extLst>
        </xdr:cNvPr>
        <xdr:cNvPicPr>
          <a:picLocks noChangeAspect="1"/>
        </xdr:cNvPicPr>
      </xdr:nvPicPr>
      <xdr:blipFill>
        <a:blip xmlns:r="http://schemas.openxmlformats.org/officeDocument/2006/relationships" r:embed="rId94" cstate="print">
          <a:extLst>
            <a:ext uri="{28A0092B-C50C-407E-A947-70E740481C1C}">
              <a14:useLocalDpi xmlns:a14="http://schemas.microsoft.com/office/drawing/2010/main" val="0"/>
            </a:ext>
          </a:extLst>
        </a:blip>
        <a:stretch>
          <a:fillRect/>
        </a:stretch>
      </xdr:blipFill>
      <xdr:spPr>
        <a:xfrm>
          <a:off x="16679987" y="39290625"/>
          <a:ext cx="983245" cy="139124"/>
        </a:xfrm>
        <a:prstGeom prst="rect">
          <a:avLst/>
        </a:prstGeom>
      </xdr:spPr>
    </xdr:pic>
    <xdr:clientData/>
  </xdr:twoCellAnchor>
  <xdr:twoCellAnchor editAs="oneCell">
    <xdr:from>
      <xdr:col>5</xdr:col>
      <xdr:colOff>590550</xdr:colOff>
      <xdr:row>24</xdr:row>
      <xdr:rowOff>0</xdr:rowOff>
    </xdr:from>
    <xdr:to>
      <xdr:col>5</xdr:col>
      <xdr:colOff>1714103</xdr:colOff>
      <xdr:row>24</xdr:row>
      <xdr:rowOff>142875</xdr:rowOff>
    </xdr:to>
    <xdr:pic>
      <xdr:nvPicPr>
        <xdr:cNvPr id="97" name="図 6" hidden="1">
          <a:extLst>
            <a:ext uri="{FF2B5EF4-FFF2-40B4-BE49-F238E27FC236}">
              <a16:creationId xmlns:a16="http://schemas.microsoft.com/office/drawing/2014/main" id="{B3EBE929-473A-4B0C-B544-41805CA64C2F}"/>
            </a:ext>
          </a:extLst>
        </xdr:cNvPr>
        <xdr:cNvPicPr>
          <a:picLocks noChangeAspect="1"/>
        </xdr:cNvPicPr>
      </xdr:nvPicPr>
      <xdr:blipFill>
        <a:blip xmlns:r="http://schemas.openxmlformats.org/officeDocument/2006/relationships" r:embed="rId95" cstate="print">
          <a:extLst>
            <a:ext uri="{28A0092B-C50C-407E-A947-70E740481C1C}">
              <a14:useLocalDpi xmlns:a14="http://schemas.microsoft.com/office/drawing/2010/main" val="0"/>
            </a:ext>
          </a:extLst>
        </a:blip>
        <a:srcRect t="2969" b="5156"/>
        <a:stretch>
          <a:fillRect/>
        </a:stretch>
      </xdr:blipFill>
      <xdr:spPr bwMode="auto">
        <a:xfrm>
          <a:off x="14163675" y="39290625"/>
          <a:ext cx="1123553" cy="142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6</xdr:col>
      <xdr:colOff>240178</xdr:colOff>
      <xdr:row>24</xdr:row>
      <xdr:rowOff>0</xdr:rowOff>
    </xdr:from>
    <xdr:to>
      <xdr:col>7</xdr:col>
      <xdr:colOff>327589</xdr:colOff>
      <xdr:row>24</xdr:row>
      <xdr:rowOff>144128</xdr:rowOff>
    </xdr:to>
    <xdr:pic>
      <xdr:nvPicPr>
        <xdr:cNvPr id="98" name="図 97" hidden="1">
          <a:extLst>
            <a:ext uri="{FF2B5EF4-FFF2-40B4-BE49-F238E27FC236}">
              <a16:creationId xmlns:a16="http://schemas.microsoft.com/office/drawing/2014/main" id="{5C0304E9-75EF-4CD8-80E3-EE382465AC98}"/>
            </a:ext>
          </a:extLst>
        </xdr:cNvPr>
        <xdr:cNvPicPr>
          <a:picLocks noChangeAspect="1" noChangeArrowheads="1"/>
        </xdr:cNvPicPr>
      </xdr:nvPicPr>
      <xdr:blipFill>
        <a:blip xmlns:r="http://schemas.openxmlformats.org/officeDocument/2006/relationships" r:embed="rId96" cstate="print">
          <a:extLst>
            <a:ext uri="{28A0092B-C50C-407E-A947-70E740481C1C}">
              <a14:useLocalDpi xmlns:a14="http://schemas.microsoft.com/office/drawing/2010/main" val="0"/>
            </a:ext>
          </a:extLst>
        </a:blip>
        <a:srcRect/>
        <a:stretch>
          <a:fillRect/>
        </a:stretch>
      </xdr:blipFill>
      <xdr:spPr bwMode="auto">
        <a:xfrm>
          <a:off x="16146928" y="39290625"/>
          <a:ext cx="1869146" cy="14412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279105</xdr:colOff>
      <xdr:row>24</xdr:row>
      <xdr:rowOff>0</xdr:rowOff>
    </xdr:from>
    <xdr:to>
      <xdr:col>7</xdr:col>
      <xdr:colOff>231119</xdr:colOff>
      <xdr:row>24</xdr:row>
      <xdr:rowOff>138262</xdr:rowOff>
    </xdr:to>
    <xdr:pic>
      <xdr:nvPicPr>
        <xdr:cNvPr id="99" name="図 98" hidden="1">
          <a:extLst>
            <a:ext uri="{FF2B5EF4-FFF2-40B4-BE49-F238E27FC236}">
              <a16:creationId xmlns:a16="http://schemas.microsoft.com/office/drawing/2014/main" id="{10A73549-4033-45A7-95B8-2CCD69311E3F}"/>
            </a:ext>
          </a:extLst>
        </xdr:cNvPr>
        <xdr:cNvPicPr>
          <a:picLocks noChangeAspect="1"/>
        </xdr:cNvPicPr>
      </xdr:nvPicPr>
      <xdr:blipFill>
        <a:blip xmlns:r="http://schemas.openxmlformats.org/officeDocument/2006/relationships" r:embed="rId97" cstate="print">
          <a:extLst>
            <a:ext uri="{28A0092B-C50C-407E-A947-70E740481C1C}">
              <a14:useLocalDpi xmlns:a14="http://schemas.microsoft.com/office/drawing/2010/main" val="0"/>
            </a:ext>
          </a:extLst>
        </a:blip>
        <a:stretch>
          <a:fillRect/>
        </a:stretch>
      </xdr:blipFill>
      <xdr:spPr>
        <a:xfrm>
          <a:off x="16185855" y="39290625"/>
          <a:ext cx="1733749" cy="138262"/>
        </a:xfrm>
        <a:prstGeom prst="rect">
          <a:avLst/>
        </a:prstGeom>
      </xdr:spPr>
    </xdr:pic>
    <xdr:clientData/>
  </xdr:twoCellAnchor>
  <xdr:twoCellAnchor editAs="oneCell">
    <xdr:from>
      <xdr:col>5</xdr:col>
      <xdr:colOff>742950</xdr:colOff>
      <xdr:row>24</xdr:row>
      <xdr:rowOff>0</xdr:rowOff>
    </xdr:from>
    <xdr:to>
      <xdr:col>5</xdr:col>
      <xdr:colOff>1752180</xdr:colOff>
      <xdr:row>24</xdr:row>
      <xdr:rowOff>145490</xdr:rowOff>
    </xdr:to>
    <xdr:pic>
      <xdr:nvPicPr>
        <xdr:cNvPr id="100" name="図 99" hidden="1">
          <a:extLst>
            <a:ext uri="{FF2B5EF4-FFF2-40B4-BE49-F238E27FC236}">
              <a16:creationId xmlns:a16="http://schemas.microsoft.com/office/drawing/2014/main" id="{4EFBDF5B-A864-4CB1-AB01-54596B866D3C}"/>
            </a:ext>
          </a:extLst>
        </xdr:cNvPr>
        <xdr:cNvPicPr>
          <a:picLocks noChangeAspect="1"/>
        </xdr:cNvPicPr>
      </xdr:nvPicPr>
      <xdr:blipFill>
        <a:blip xmlns:r="http://schemas.openxmlformats.org/officeDocument/2006/relationships" r:embed="rId98" cstate="print">
          <a:extLst>
            <a:ext uri="{28A0092B-C50C-407E-A947-70E740481C1C}">
              <a14:useLocalDpi xmlns:a14="http://schemas.microsoft.com/office/drawing/2010/main" val="0"/>
            </a:ext>
          </a:extLst>
        </a:blip>
        <a:stretch>
          <a:fillRect/>
        </a:stretch>
      </xdr:blipFill>
      <xdr:spPr>
        <a:xfrm rot="5400000">
          <a:off x="14747945" y="38858755"/>
          <a:ext cx="145490" cy="1009230"/>
        </a:xfrm>
        <a:prstGeom prst="rect">
          <a:avLst/>
        </a:prstGeom>
      </xdr:spPr>
    </xdr:pic>
    <xdr:clientData/>
  </xdr:twoCellAnchor>
  <xdr:twoCellAnchor editAs="oneCell">
    <xdr:from>
      <xdr:col>5</xdr:col>
      <xdr:colOff>690847</xdr:colOff>
      <xdr:row>24</xdr:row>
      <xdr:rowOff>0</xdr:rowOff>
    </xdr:from>
    <xdr:to>
      <xdr:col>6</xdr:col>
      <xdr:colOff>19555</xdr:colOff>
      <xdr:row>24</xdr:row>
      <xdr:rowOff>142875</xdr:rowOff>
    </xdr:to>
    <xdr:pic>
      <xdr:nvPicPr>
        <xdr:cNvPr id="101" name="図 100" hidden="1">
          <a:extLst>
            <a:ext uri="{FF2B5EF4-FFF2-40B4-BE49-F238E27FC236}">
              <a16:creationId xmlns:a16="http://schemas.microsoft.com/office/drawing/2014/main" id="{FE356845-E6B0-401F-A735-1B448793DF40}"/>
            </a:ext>
          </a:extLst>
        </xdr:cNvPr>
        <xdr:cNvPicPr>
          <a:picLocks noChangeAspect="1"/>
        </xdr:cNvPicPr>
      </xdr:nvPicPr>
      <xdr:blipFill rotWithShape="1">
        <a:blip xmlns:r="http://schemas.openxmlformats.org/officeDocument/2006/relationships" r:embed="rId99" cstate="print">
          <a:extLst>
            <a:ext uri="{28A0092B-C50C-407E-A947-70E740481C1C}">
              <a14:useLocalDpi xmlns:a14="http://schemas.microsoft.com/office/drawing/2010/main" val="0"/>
            </a:ext>
          </a:extLst>
        </a:blip>
        <a:srcRect l="26454" t="15401" r="27165" b="10891"/>
        <a:stretch>
          <a:fillRect/>
        </a:stretch>
      </xdr:blipFill>
      <xdr:spPr>
        <a:xfrm>
          <a:off x="14263972" y="39290625"/>
          <a:ext cx="1110443" cy="142875"/>
        </a:xfrm>
        <a:prstGeom prst="rect">
          <a:avLst/>
        </a:prstGeom>
      </xdr:spPr>
    </xdr:pic>
    <xdr:clientData/>
  </xdr:twoCellAnchor>
  <xdr:twoCellAnchor editAs="oneCell">
    <xdr:from>
      <xdr:col>5</xdr:col>
      <xdr:colOff>294977</xdr:colOff>
      <xdr:row>24</xdr:row>
      <xdr:rowOff>0</xdr:rowOff>
    </xdr:from>
    <xdr:to>
      <xdr:col>6</xdr:col>
      <xdr:colOff>114078</xdr:colOff>
      <xdr:row>24</xdr:row>
      <xdr:rowOff>146797</xdr:rowOff>
    </xdr:to>
    <xdr:pic>
      <xdr:nvPicPr>
        <xdr:cNvPr id="102" name="図 101" hidden="1">
          <a:extLst>
            <a:ext uri="{FF2B5EF4-FFF2-40B4-BE49-F238E27FC236}">
              <a16:creationId xmlns:a16="http://schemas.microsoft.com/office/drawing/2014/main" id="{0FA21F71-52C0-4B81-9E19-D9FE3EFD02A6}"/>
            </a:ext>
          </a:extLst>
        </xdr:cNvPr>
        <xdr:cNvPicPr>
          <a:picLocks noChangeAspect="1"/>
        </xdr:cNvPicPr>
      </xdr:nvPicPr>
      <xdr:blipFill rotWithShape="1">
        <a:blip xmlns:r="http://schemas.openxmlformats.org/officeDocument/2006/relationships" r:embed="rId100"/>
        <a:srcRect t="10127" r="12812" b="10843"/>
        <a:stretch>
          <a:fillRect/>
        </a:stretch>
      </xdr:blipFill>
      <xdr:spPr>
        <a:xfrm>
          <a:off x="13868102" y="39290625"/>
          <a:ext cx="1600836" cy="146797"/>
        </a:xfrm>
        <a:prstGeom prst="rect">
          <a:avLst/>
        </a:prstGeom>
      </xdr:spPr>
    </xdr:pic>
    <xdr:clientData/>
  </xdr:twoCellAnchor>
  <xdr:twoCellAnchor editAs="oneCell">
    <xdr:from>
      <xdr:col>5</xdr:col>
      <xdr:colOff>945812</xdr:colOff>
      <xdr:row>24</xdr:row>
      <xdr:rowOff>0</xdr:rowOff>
    </xdr:from>
    <xdr:to>
      <xdr:col>5</xdr:col>
      <xdr:colOff>1380314</xdr:colOff>
      <xdr:row>24</xdr:row>
      <xdr:rowOff>142874</xdr:rowOff>
    </xdr:to>
    <xdr:pic>
      <xdr:nvPicPr>
        <xdr:cNvPr id="103" name="図 102" hidden="1">
          <a:extLst>
            <a:ext uri="{FF2B5EF4-FFF2-40B4-BE49-F238E27FC236}">
              <a16:creationId xmlns:a16="http://schemas.microsoft.com/office/drawing/2014/main" id="{D095BE87-2934-4FDC-8840-573901BFE568}"/>
            </a:ext>
          </a:extLst>
        </xdr:cNvPr>
        <xdr:cNvPicPr>
          <a:picLocks noChangeAspect="1"/>
        </xdr:cNvPicPr>
      </xdr:nvPicPr>
      <xdr:blipFill rotWithShape="1">
        <a:blip xmlns:r="http://schemas.openxmlformats.org/officeDocument/2006/relationships" r:embed="rId101" cstate="print">
          <a:extLst>
            <a:ext uri="{28A0092B-C50C-407E-A947-70E740481C1C}">
              <a14:useLocalDpi xmlns:a14="http://schemas.microsoft.com/office/drawing/2010/main" val="0"/>
            </a:ext>
          </a:extLst>
        </a:blip>
        <a:srcRect l="33040" t="3304" r="35242" b="3524"/>
        <a:stretch>
          <a:fillRect/>
        </a:stretch>
      </xdr:blipFill>
      <xdr:spPr>
        <a:xfrm flipH="1">
          <a:off x="14518937" y="39290625"/>
          <a:ext cx="434502" cy="142874"/>
        </a:xfrm>
        <a:prstGeom prst="rect">
          <a:avLst/>
        </a:prstGeom>
      </xdr:spPr>
    </xdr:pic>
    <xdr:clientData/>
  </xdr:twoCellAnchor>
  <xdr:twoCellAnchor editAs="oneCell">
    <xdr:from>
      <xdr:col>5</xdr:col>
      <xdr:colOff>663627</xdr:colOff>
      <xdr:row>24</xdr:row>
      <xdr:rowOff>0</xdr:rowOff>
    </xdr:from>
    <xdr:to>
      <xdr:col>5</xdr:col>
      <xdr:colOff>1561788</xdr:colOff>
      <xdr:row>24</xdr:row>
      <xdr:rowOff>147251</xdr:rowOff>
    </xdr:to>
    <xdr:pic>
      <xdr:nvPicPr>
        <xdr:cNvPr id="104" name="図 103" hidden="1">
          <a:extLst>
            <a:ext uri="{FF2B5EF4-FFF2-40B4-BE49-F238E27FC236}">
              <a16:creationId xmlns:a16="http://schemas.microsoft.com/office/drawing/2014/main" id="{CFCCC38C-B6BC-4B52-8CA9-CFF6779809B5}"/>
            </a:ext>
          </a:extLst>
        </xdr:cNvPr>
        <xdr:cNvPicPr>
          <a:picLocks noChangeAspect="1"/>
        </xdr:cNvPicPr>
      </xdr:nvPicPr>
      <xdr:blipFill rotWithShape="1">
        <a:blip xmlns:r="http://schemas.openxmlformats.org/officeDocument/2006/relationships" r:embed="rId102" cstate="print">
          <a:extLst>
            <a:ext uri="{28A0092B-C50C-407E-A947-70E740481C1C}">
              <a14:useLocalDpi xmlns:a14="http://schemas.microsoft.com/office/drawing/2010/main" val="0"/>
            </a:ext>
          </a:extLst>
        </a:blip>
        <a:srcRect l="13718" t="2933" r="14542" b="5030"/>
        <a:stretch>
          <a:fillRect/>
        </a:stretch>
      </xdr:blipFill>
      <xdr:spPr>
        <a:xfrm>
          <a:off x="14236752" y="39290625"/>
          <a:ext cx="898161" cy="147251"/>
        </a:xfrm>
        <a:prstGeom prst="rect">
          <a:avLst/>
        </a:prstGeom>
      </xdr:spPr>
    </xdr:pic>
    <xdr:clientData/>
  </xdr:twoCellAnchor>
  <xdr:twoCellAnchor editAs="oneCell">
    <xdr:from>
      <xdr:col>6</xdr:col>
      <xdr:colOff>48673</xdr:colOff>
      <xdr:row>24</xdr:row>
      <xdr:rowOff>0</xdr:rowOff>
    </xdr:from>
    <xdr:to>
      <xdr:col>7</xdr:col>
      <xdr:colOff>523103</xdr:colOff>
      <xdr:row>24</xdr:row>
      <xdr:rowOff>146138</xdr:rowOff>
    </xdr:to>
    <xdr:pic>
      <xdr:nvPicPr>
        <xdr:cNvPr id="105" name="図 104" hidden="1">
          <a:extLst>
            <a:ext uri="{FF2B5EF4-FFF2-40B4-BE49-F238E27FC236}">
              <a16:creationId xmlns:a16="http://schemas.microsoft.com/office/drawing/2014/main" id="{3E0F883E-2483-406D-9136-F63140295BC6}"/>
            </a:ext>
          </a:extLst>
        </xdr:cNvPr>
        <xdr:cNvPicPr>
          <a:picLocks noChangeAspect="1"/>
        </xdr:cNvPicPr>
      </xdr:nvPicPr>
      <xdr:blipFill rotWithShape="1">
        <a:blip xmlns:r="http://schemas.openxmlformats.org/officeDocument/2006/relationships" r:embed="rId103" cstate="print">
          <a:extLst>
            <a:ext uri="{28A0092B-C50C-407E-A947-70E740481C1C}">
              <a14:useLocalDpi xmlns:a14="http://schemas.microsoft.com/office/drawing/2010/main" val="0"/>
            </a:ext>
          </a:extLst>
        </a:blip>
        <a:srcRect l="5964" t="17004" b="18217"/>
        <a:stretch>
          <a:fillRect/>
        </a:stretch>
      </xdr:blipFill>
      <xdr:spPr>
        <a:xfrm>
          <a:off x="15955423" y="39290625"/>
          <a:ext cx="2256165" cy="146138"/>
        </a:xfrm>
        <a:prstGeom prst="rect">
          <a:avLst/>
        </a:prstGeom>
      </xdr:spPr>
    </xdr:pic>
    <xdr:clientData/>
  </xdr:twoCellAnchor>
  <xdr:twoCellAnchor editAs="oneCell">
    <xdr:from>
      <xdr:col>5</xdr:col>
      <xdr:colOff>436618</xdr:colOff>
      <xdr:row>24</xdr:row>
      <xdr:rowOff>0</xdr:rowOff>
    </xdr:from>
    <xdr:to>
      <xdr:col>6</xdr:col>
      <xdr:colOff>381652</xdr:colOff>
      <xdr:row>24</xdr:row>
      <xdr:rowOff>146221</xdr:rowOff>
    </xdr:to>
    <xdr:pic>
      <xdr:nvPicPr>
        <xdr:cNvPr id="106" name="図 105" hidden="1">
          <a:extLst>
            <a:ext uri="{FF2B5EF4-FFF2-40B4-BE49-F238E27FC236}">
              <a16:creationId xmlns:a16="http://schemas.microsoft.com/office/drawing/2014/main" id="{3B6F9FA6-F285-4718-9E6C-F885B36A1359}"/>
            </a:ext>
          </a:extLst>
        </xdr:cNvPr>
        <xdr:cNvPicPr>
          <a:picLocks noChangeAspect="1"/>
        </xdr:cNvPicPr>
      </xdr:nvPicPr>
      <xdr:blipFill>
        <a:blip xmlns:r="http://schemas.openxmlformats.org/officeDocument/2006/relationships" r:embed="rId104" cstate="email">
          <a:extLst>
            <a:ext uri="{28A0092B-C50C-407E-A947-70E740481C1C}">
              <a14:useLocalDpi xmlns:a14="http://schemas.microsoft.com/office/drawing/2010/main"/>
            </a:ext>
          </a:extLst>
        </a:blip>
        <a:stretch>
          <a:fillRect/>
        </a:stretch>
      </xdr:blipFill>
      <xdr:spPr>
        <a:xfrm>
          <a:off x="14009743" y="39290625"/>
          <a:ext cx="1726769" cy="146221"/>
        </a:xfrm>
        <a:prstGeom prst="rect">
          <a:avLst/>
        </a:prstGeom>
      </xdr:spPr>
    </xdr:pic>
    <xdr:clientData/>
  </xdr:twoCellAnchor>
  <xdr:twoCellAnchor editAs="oneCell">
    <xdr:from>
      <xdr:col>6</xdr:col>
      <xdr:colOff>76200</xdr:colOff>
      <xdr:row>24</xdr:row>
      <xdr:rowOff>0</xdr:rowOff>
    </xdr:from>
    <xdr:to>
      <xdr:col>7</xdr:col>
      <xdr:colOff>409015</xdr:colOff>
      <xdr:row>24</xdr:row>
      <xdr:rowOff>140252</xdr:rowOff>
    </xdr:to>
    <xdr:pic>
      <xdr:nvPicPr>
        <xdr:cNvPr id="107" name="図 106" hidden="1">
          <a:extLst>
            <a:ext uri="{FF2B5EF4-FFF2-40B4-BE49-F238E27FC236}">
              <a16:creationId xmlns:a16="http://schemas.microsoft.com/office/drawing/2014/main" id="{756756D3-D120-4CB4-B695-4BD52489D23E}"/>
            </a:ext>
          </a:extLst>
        </xdr:cNvPr>
        <xdr:cNvPicPr>
          <a:picLocks noChangeAspect="1"/>
        </xdr:cNvPicPr>
      </xdr:nvPicPr>
      <xdr:blipFill>
        <a:blip xmlns:r="http://schemas.openxmlformats.org/officeDocument/2006/relationships" r:embed="rId105" cstate="email">
          <a:extLst>
            <a:ext uri="{28A0092B-C50C-407E-A947-70E740481C1C}">
              <a14:useLocalDpi xmlns:a14="http://schemas.microsoft.com/office/drawing/2010/main"/>
            </a:ext>
          </a:extLst>
        </a:blip>
        <a:stretch>
          <a:fillRect/>
        </a:stretch>
      </xdr:blipFill>
      <xdr:spPr>
        <a:xfrm>
          <a:off x="15982950" y="39290625"/>
          <a:ext cx="2114550" cy="140252"/>
        </a:xfrm>
        <a:prstGeom prst="rect">
          <a:avLst/>
        </a:prstGeom>
      </xdr:spPr>
    </xdr:pic>
    <xdr:clientData/>
  </xdr:twoCellAnchor>
  <xdr:twoCellAnchor editAs="oneCell">
    <xdr:from>
      <xdr:col>5</xdr:col>
      <xdr:colOff>666217</xdr:colOff>
      <xdr:row>24</xdr:row>
      <xdr:rowOff>0</xdr:rowOff>
    </xdr:from>
    <xdr:to>
      <xdr:col>5</xdr:col>
      <xdr:colOff>1771651</xdr:colOff>
      <xdr:row>24</xdr:row>
      <xdr:rowOff>145498</xdr:rowOff>
    </xdr:to>
    <xdr:pic>
      <xdr:nvPicPr>
        <xdr:cNvPr id="108" name="図 107" hidden="1">
          <a:extLst>
            <a:ext uri="{FF2B5EF4-FFF2-40B4-BE49-F238E27FC236}">
              <a16:creationId xmlns:a16="http://schemas.microsoft.com/office/drawing/2014/main" id="{DD27A136-B77E-4351-A90D-7489D335BB46}"/>
            </a:ext>
          </a:extLst>
        </xdr:cNvPr>
        <xdr:cNvPicPr>
          <a:picLocks noChangeAspect="1"/>
        </xdr:cNvPicPr>
      </xdr:nvPicPr>
      <xdr:blipFill rotWithShape="1">
        <a:blip xmlns:r="http://schemas.openxmlformats.org/officeDocument/2006/relationships" r:embed="rId106" cstate="email">
          <a:extLst>
            <a:ext uri="{28A0092B-C50C-407E-A947-70E740481C1C}">
              <a14:useLocalDpi xmlns:a14="http://schemas.microsoft.com/office/drawing/2010/main"/>
            </a:ext>
          </a:extLst>
        </a:blip>
        <a:srcRect l="8962" t="4500" r="9434" b="5968"/>
        <a:stretch>
          <a:fillRect/>
        </a:stretch>
      </xdr:blipFill>
      <xdr:spPr>
        <a:xfrm>
          <a:off x="14239342" y="39290625"/>
          <a:ext cx="1105434" cy="145498"/>
        </a:xfrm>
        <a:prstGeom prst="rect">
          <a:avLst/>
        </a:prstGeom>
      </xdr:spPr>
    </xdr:pic>
    <xdr:clientData/>
  </xdr:twoCellAnchor>
  <xdr:twoCellAnchor editAs="oneCell">
    <xdr:from>
      <xdr:col>6</xdr:col>
      <xdr:colOff>470088</xdr:colOff>
      <xdr:row>24</xdr:row>
      <xdr:rowOff>0</xdr:rowOff>
    </xdr:from>
    <xdr:to>
      <xdr:col>7</xdr:col>
      <xdr:colOff>215460</xdr:colOff>
      <xdr:row>24</xdr:row>
      <xdr:rowOff>141754</xdr:rowOff>
    </xdr:to>
    <xdr:pic>
      <xdr:nvPicPr>
        <xdr:cNvPr id="109" name="図 108" hidden="1">
          <a:extLst>
            <a:ext uri="{FF2B5EF4-FFF2-40B4-BE49-F238E27FC236}">
              <a16:creationId xmlns:a16="http://schemas.microsoft.com/office/drawing/2014/main" id="{886A0D84-BC6B-4379-9D73-E52A6E7EAEBD}"/>
            </a:ext>
          </a:extLst>
        </xdr:cNvPr>
        <xdr:cNvPicPr>
          <a:picLocks noChangeAspect="1"/>
        </xdr:cNvPicPr>
      </xdr:nvPicPr>
      <xdr:blipFill>
        <a:blip xmlns:r="http://schemas.openxmlformats.org/officeDocument/2006/relationships" r:embed="rId107" cstate="email">
          <a:extLst>
            <a:ext uri="{28A0092B-C50C-407E-A947-70E740481C1C}">
              <a14:useLocalDpi xmlns:a14="http://schemas.microsoft.com/office/drawing/2010/main"/>
            </a:ext>
          </a:extLst>
        </a:blip>
        <a:stretch>
          <a:fillRect/>
        </a:stretch>
      </xdr:blipFill>
      <xdr:spPr>
        <a:xfrm>
          <a:off x="16376838" y="39290625"/>
          <a:ext cx="1527107" cy="141754"/>
        </a:xfrm>
        <a:prstGeom prst="rect">
          <a:avLst/>
        </a:prstGeom>
      </xdr:spPr>
    </xdr:pic>
    <xdr:clientData/>
  </xdr:twoCellAnchor>
  <xdr:twoCellAnchor editAs="oneCell">
    <xdr:from>
      <xdr:col>6</xdr:col>
      <xdr:colOff>256453</xdr:colOff>
      <xdr:row>24</xdr:row>
      <xdr:rowOff>0</xdr:rowOff>
    </xdr:from>
    <xdr:to>
      <xdr:col>7</xdr:col>
      <xdr:colOff>214718</xdr:colOff>
      <xdr:row>24</xdr:row>
      <xdr:rowOff>142875</xdr:rowOff>
    </xdr:to>
    <xdr:pic>
      <xdr:nvPicPr>
        <xdr:cNvPr id="110" name="図 109" hidden="1">
          <a:extLst>
            <a:ext uri="{FF2B5EF4-FFF2-40B4-BE49-F238E27FC236}">
              <a16:creationId xmlns:a16="http://schemas.microsoft.com/office/drawing/2014/main" id="{8D457BDE-AE04-4230-9AC9-A38FF1510856}"/>
            </a:ext>
          </a:extLst>
        </xdr:cNvPr>
        <xdr:cNvPicPr>
          <a:picLocks noChangeAspect="1"/>
        </xdr:cNvPicPr>
      </xdr:nvPicPr>
      <xdr:blipFill>
        <a:blip xmlns:r="http://schemas.openxmlformats.org/officeDocument/2006/relationships" r:embed="rId108">
          <a:extLst>
            <a:ext uri="{28A0092B-C50C-407E-A947-70E740481C1C}">
              <a14:useLocalDpi xmlns:a14="http://schemas.microsoft.com/office/drawing/2010/main" val="0"/>
            </a:ext>
          </a:extLst>
        </a:blip>
        <a:stretch>
          <a:fillRect/>
        </a:stretch>
      </xdr:blipFill>
      <xdr:spPr>
        <a:xfrm>
          <a:off x="16163203" y="39290625"/>
          <a:ext cx="1740000" cy="142875"/>
        </a:xfrm>
        <a:prstGeom prst="rect">
          <a:avLst/>
        </a:prstGeom>
      </xdr:spPr>
    </xdr:pic>
    <xdr:clientData/>
  </xdr:twoCellAnchor>
  <xdr:twoCellAnchor editAs="oneCell">
    <xdr:from>
      <xdr:col>5</xdr:col>
      <xdr:colOff>668339</xdr:colOff>
      <xdr:row>24</xdr:row>
      <xdr:rowOff>0</xdr:rowOff>
    </xdr:from>
    <xdr:to>
      <xdr:col>5</xdr:col>
      <xdr:colOff>1663699</xdr:colOff>
      <xdr:row>24</xdr:row>
      <xdr:rowOff>146046</xdr:rowOff>
    </xdr:to>
    <xdr:pic>
      <xdr:nvPicPr>
        <xdr:cNvPr id="111" name="図 110" hidden="1">
          <a:extLst>
            <a:ext uri="{FF2B5EF4-FFF2-40B4-BE49-F238E27FC236}">
              <a16:creationId xmlns:a16="http://schemas.microsoft.com/office/drawing/2014/main" id="{5D5378E5-CE00-4DDB-B2EC-A258F2BCA2B3}"/>
            </a:ext>
          </a:extLst>
        </xdr:cNvPr>
        <xdr:cNvPicPr>
          <a:picLocks noChangeAspect="1"/>
        </xdr:cNvPicPr>
      </xdr:nvPicPr>
      <xdr:blipFill>
        <a:blip xmlns:r="http://schemas.openxmlformats.org/officeDocument/2006/relationships" r:embed="rId109" cstate="print">
          <a:extLst>
            <a:ext uri="{28A0092B-C50C-407E-A947-70E740481C1C}">
              <a14:useLocalDpi xmlns:a14="http://schemas.microsoft.com/office/drawing/2010/main" val="0"/>
            </a:ext>
          </a:extLst>
        </a:blip>
        <a:stretch>
          <a:fillRect/>
        </a:stretch>
      </xdr:blipFill>
      <xdr:spPr>
        <a:xfrm rot="5400000">
          <a:off x="14666121" y="38865968"/>
          <a:ext cx="146046" cy="995360"/>
        </a:xfrm>
        <a:prstGeom prst="rect">
          <a:avLst/>
        </a:prstGeom>
      </xdr:spPr>
    </xdr:pic>
    <xdr:clientData/>
  </xdr:twoCellAnchor>
  <xdr:twoCellAnchor editAs="oneCell">
    <xdr:from>
      <xdr:col>6</xdr:col>
      <xdr:colOff>285750</xdr:colOff>
      <xdr:row>24</xdr:row>
      <xdr:rowOff>0</xdr:rowOff>
    </xdr:from>
    <xdr:to>
      <xdr:col>6</xdr:col>
      <xdr:colOff>1575402</xdr:colOff>
      <xdr:row>24</xdr:row>
      <xdr:rowOff>140599</xdr:rowOff>
    </xdr:to>
    <xdr:pic>
      <xdr:nvPicPr>
        <xdr:cNvPr id="112" name="図 111" hidden="1">
          <a:extLst>
            <a:ext uri="{FF2B5EF4-FFF2-40B4-BE49-F238E27FC236}">
              <a16:creationId xmlns:a16="http://schemas.microsoft.com/office/drawing/2014/main" id="{CA496FC2-6152-4F9B-9099-32464BA903DF}"/>
            </a:ext>
          </a:extLst>
        </xdr:cNvPr>
        <xdr:cNvPicPr>
          <a:picLocks noChangeAspect="1"/>
        </xdr:cNvPicPr>
      </xdr:nvPicPr>
      <xdr:blipFill>
        <a:blip xmlns:r="http://schemas.openxmlformats.org/officeDocument/2006/relationships" r:embed="rId110" cstate="print">
          <a:extLst>
            <a:ext uri="{28A0092B-C50C-407E-A947-70E740481C1C}">
              <a14:useLocalDpi xmlns:a14="http://schemas.microsoft.com/office/drawing/2010/main" val="0"/>
            </a:ext>
          </a:extLst>
        </a:blip>
        <a:stretch>
          <a:fillRect/>
        </a:stretch>
      </xdr:blipFill>
      <xdr:spPr>
        <a:xfrm>
          <a:off x="16192500" y="39290625"/>
          <a:ext cx="1289652" cy="140599"/>
        </a:xfrm>
        <a:prstGeom prst="rect">
          <a:avLst/>
        </a:prstGeom>
      </xdr:spPr>
    </xdr:pic>
    <xdr:clientData/>
  </xdr:twoCellAnchor>
  <xdr:twoCellAnchor editAs="oneCell">
    <xdr:from>
      <xdr:col>5</xdr:col>
      <xdr:colOff>823008</xdr:colOff>
      <xdr:row>24</xdr:row>
      <xdr:rowOff>0</xdr:rowOff>
    </xdr:from>
    <xdr:to>
      <xdr:col>5</xdr:col>
      <xdr:colOff>1504950</xdr:colOff>
      <xdr:row>24</xdr:row>
      <xdr:rowOff>142876</xdr:rowOff>
    </xdr:to>
    <xdr:pic>
      <xdr:nvPicPr>
        <xdr:cNvPr id="113" name="図 112" hidden="1">
          <a:extLst>
            <a:ext uri="{FF2B5EF4-FFF2-40B4-BE49-F238E27FC236}">
              <a16:creationId xmlns:a16="http://schemas.microsoft.com/office/drawing/2014/main" id="{B308E88E-D6E2-4289-9713-9C09CCBE3DDB}"/>
            </a:ext>
          </a:extLst>
        </xdr:cNvPr>
        <xdr:cNvPicPr>
          <a:picLocks noChangeAspect="1"/>
        </xdr:cNvPicPr>
      </xdr:nvPicPr>
      <xdr:blipFill rotWithShape="1">
        <a:blip xmlns:r="http://schemas.openxmlformats.org/officeDocument/2006/relationships" r:embed="rId111" cstate="email">
          <a:extLst>
            <a:ext uri="{28A0092B-C50C-407E-A947-70E740481C1C}">
              <a14:useLocalDpi xmlns:a14="http://schemas.microsoft.com/office/drawing/2010/main"/>
            </a:ext>
          </a:extLst>
        </a:blip>
        <a:srcRect l="21698" t="7338" r="24927"/>
        <a:stretch>
          <a:fillRect/>
        </a:stretch>
      </xdr:blipFill>
      <xdr:spPr>
        <a:xfrm>
          <a:off x="14396133" y="39290625"/>
          <a:ext cx="681942" cy="142876"/>
        </a:xfrm>
        <a:prstGeom prst="rect">
          <a:avLst/>
        </a:prstGeom>
      </xdr:spPr>
    </xdr:pic>
    <xdr:clientData/>
  </xdr:twoCellAnchor>
  <xdr:twoCellAnchor editAs="oneCell">
    <xdr:from>
      <xdr:col>6</xdr:col>
      <xdr:colOff>257174</xdr:colOff>
      <xdr:row>24</xdr:row>
      <xdr:rowOff>0</xdr:rowOff>
    </xdr:from>
    <xdr:to>
      <xdr:col>7</xdr:col>
      <xdr:colOff>217898</xdr:colOff>
      <xdr:row>24</xdr:row>
      <xdr:rowOff>138841</xdr:rowOff>
    </xdr:to>
    <xdr:pic>
      <xdr:nvPicPr>
        <xdr:cNvPr id="114" name="図 113" hidden="1">
          <a:extLst>
            <a:ext uri="{FF2B5EF4-FFF2-40B4-BE49-F238E27FC236}">
              <a16:creationId xmlns:a16="http://schemas.microsoft.com/office/drawing/2014/main" id="{B34CB471-25AE-4058-B5FC-ECFF46D533C8}"/>
            </a:ext>
          </a:extLst>
        </xdr:cNvPr>
        <xdr:cNvPicPr>
          <a:picLocks noChangeAspect="1"/>
        </xdr:cNvPicPr>
      </xdr:nvPicPr>
      <xdr:blipFill>
        <a:blip xmlns:r="http://schemas.openxmlformats.org/officeDocument/2006/relationships" r:embed="rId112" cstate="email">
          <a:extLst>
            <a:ext uri="{28A0092B-C50C-407E-A947-70E740481C1C}">
              <a14:useLocalDpi xmlns:a14="http://schemas.microsoft.com/office/drawing/2010/main"/>
            </a:ext>
          </a:extLst>
        </a:blip>
        <a:stretch>
          <a:fillRect/>
        </a:stretch>
      </xdr:blipFill>
      <xdr:spPr>
        <a:xfrm>
          <a:off x="16163924" y="39290625"/>
          <a:ext cx="1742459" cy="138841"/>
        </a:xfrm>
        <a:prstGeom prst="rect">
          <a:avLst/>
        </a:prstGeom>
      </xdr:spPr>
    </xdr:pic>
    <xdr:clientData/>
  </xdr:twoCellAnchor>
  <xdr:oneCellAnchor>
    <xdr:from>
      <xdr:col>5</xdr:col>
      <xdr:colOff>352425</xdr:colOff>
      <xdr:row>5</xdr:row>
      <xdr:rowOff>95250</xdr:rowOff>
    </xdr:from>
    <xdr:ext cx="1629772" cy="1149871"/>
    <xdr:pic>
      <xdr:nvPicPr>
        <xdr:cNvPr id="115" name="図 114" hidden="1">
          <a:extLst>
            <a:ext uri="{FF2B5EF4-FFF2-40B4-BE49-F238E27FC236}">
              <a16:creationId xmlns:a16="http://schemas.microsoft.com/office/drawing/2014/main" id="{50A28D4B-2A00-486A-B87A-09F9D5545AB4}"/>
            </a:ext>
          </a:extLst>
        </xdr:cNvPr>
        <xdr:cNvPicPr>
          <a:picLocks noChangeAspect="1"/>
        </xdr:cNvPicPr>
      </xdr:nvPicPr>
      <xdr:blipFill>
        <a:blip xmlns:r="http://schemas.openxmlformats.org/officeDocument/2006/relationships" r:embed="rId113" cstate="print">
          <a:extLst>
            <a:ext uri="{28A0092B-C50C-407E-A947-70E740481C1C}">
              <a14:useLocalDpi xmlns:a14="http://schemas.microsoft.com/office/drawing/2010/main" val="0"/>
            </a:ext>
          </a:extLst>
        </a:blip>
        <a:stretch>
          <a:fillRect/>
        </a:stretch>
      </xdr:blipFill>
      <xdr:spPr>
        <a:xfrm>
          <a:off x="13925550" y="3190875"/>
          <a:ext cx="1629772" cy="1149871"/>
        </a:xfrm>
        <a:prstGeom prst="rect">
          <a:avLst/>
        </a:prstGeom>
      </xdr:spPr>
    </xdr:pic>
    <xdr:clientData/>
  </xdr:oneCellAnchor>
  <xdr:oneCellAnchor>
    <xdr:from>
      <xdr:col>6</xdr:col>
      <xdr:colOff>219075</xdr:colOff>
      <xdr:row>5</xdr:row>
      <xdr:rowOff>263476</xdr:rowOff>
    </xdr:from>
    <xdr:ext cx="1861190" cy="908098"/>
    <xdr:pic>
      <xdr:nvPicPr>
        <xdr:cNvPr id="116" name="図 115" hidden="1">
          <a:extLst>
            <a:ext uri="{FF2B5EF4-FFF2-40B4-BE49-F238E27FC236}">
              <a16:creationId xmlns:a16="http://schemas.microsoft.com/office/drawing/2014/main" id="{DD413D0B-05DE-41B3-AC4A-B62B83DD1CD5}"/>
            </a:ext>
          </a:extLst>
        </xdr:cNvPr>
        <xdr:cNvPicPr>
          <a:picLocks noChangeAspect="1"/>
        </xdr:cNvPicPr>
      </xdr:nvPicPr>
      <xdr:blipFill rotWithShape="1">
        <a:blip xmlns:r="http://schemas.openxmlformats.org/officeDocument/2006/relationships" r:embed="rId2"/>
        <a:srcRect b="40825"/>
        <a:stretch>
          <a:fillRect/>
        </a:stretch>
      </xdr:blipFill>
      <xdr:spPr>
        <a:xfrm>
          <a:off x="16125825" y="3359101"/>
          <a:ext cx="1861190" cy="908098"/>
        </a:xfrm>
        <a:prstGeom prst="rect">
          <a:avLst/>
        </a:prstGeom>
      </xdr:spPr>
    </xdr:pic>
    <xdr:clientData/>
  </xdr:oneCellAnchor>
  <xdr:oneCellAnchor>
    <xdr:from>
      <xdr:col>5</xdr:col>
      <xdr:colOff>536488</xdr:colOff>
      <xdr:row>6</xdr:row>
      <xdr:rowOff>0</xdr:rowOff>
    </xdr:from>
    <xdr:ext cx="1378037" cy="1247775"/>
    <xdr:pic>
      <xdr:nvPicPr>
        <xdr:cNvPr id="117" name="図 5" hidden="1">
          <a:extLst>
            <a:ext uri="{FF2B5EF4-FFF2-40B4-BE49-F238E27FC236}">
              <a16:creationId xmlns:a16="http://schemas.microsoft.com/office/drawing/2014/main" id="{59D448CE-5C05-4AF4-8D29-3E5458DF0CDD}"/>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14109613" y="5000625"/>
          <a:ext cx="1378037" cy="1247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6</xdr:col>
      <xdr:colOff>487003</xdr:colOff>
      <xdr:row>16</xdr:row>
      <xdr:rowOff>56579</xdr:rowOff>
    </xdr:from>
    <xdr:ext cx="1589447" cy="1134120"/>
    <xdr:pic>
      <xdr:nvPicPr>
        <xdr:cNvPr id="118" name="図 117" hidden="1">
          <a:extLst>
            <a:ext uri="{FF2B5EF4-FFF2-40B4-BE49-F238E27FC236}">
              <a16:creationId xmlns:a16="http://schemas.microsoft.com/office/drawing/2014/main" id="{6FC08CBB-E4E4-4DC2-A802-05322ADF6F6C}"/>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16393753" y="24107204"/>
          <a:ext cx="1589447" cy="1134120"/>
        </a:xfrm>
        <a:prstGeom prst="rect">
          <a:avLst/>
        </a:prstGeom>
      </xdr:spPr>
    </xdr:pic>
    <xdr:clientData/>
  </xdr:oneCellAnchor>
  <xdr:oneCellAnchor>
    <xdr:from>
      <xdr:col>5</xdr:col>
      <xdr:colOff>597610</xdr:colOff>
      <xdr:row>16</xdr:row>
      <xdr:rowOff>19050</xdr:rowOff>
    </xdr:from>
    <xdr:ext cx="1113527" cy="1390650"/>
    <xdr:pic>
      <xdr:nvPicPr>
        <xdr:cNvPr id="119" name="図 118" hidden="1">
          <a:extLst>
            <a:ext uri="{FF2B5EF4-FFF2-40B4-BE49-F238E27FC236}">
              <a16:creationId xmlns:a16="http://schemas.microsoft.com/office/drawing/2014/main" id="{E49562F1-3E95-4022-8442-57CE6D1A1180}"/>
            </a:ext>
          </a:extLst>
        </xdr:cNvPr>
        <xdr:cNvPicPr>
          <a:picLocks noChangeAspect="1"/>
        </xdr:cNvPicPr>
      </xdr:nvPicPr>
      <xdr:blipFill rotWithShape="1">
        <a:blip xmlns:r="http://schemas.openxmlformats.org/officeDocument/2006/relationships" r:embed="rId16" cstate="print">
          <a:extLst>
            <a:ext uri="{28A0092B-C50C-407E-A947-70E740481C1C}">
              <a14:useLocalDpi xmlns:a14="http://schemas.microsoft.com/office/drawing/2010/main" val="0"/>
            </a:ext>
          </a:extLst>
        </a:blip>
        <a:srcRect l="26948" t="9621" r="24632" b="5631"/>
        <a:stretch>
          <a:fillRect/>
        </a:stretch>
      </xdr:blipFill>
      <xdr:spPr>
        <a:xfrm>
          <a:off x="14170735" y="24069675"/>
          <a:ext cx="1113527" cy="1390650"/>
        </a:xfrm>
        <a:prstGeom prst="rect">
          <a:avLst/>
        </a:prstGeom>
      </xdr:spPr>
    </xdr:pic>
    <xdr:clientData/>
  </xdr:oneCellAnchor>
  <xdr:twoCellAnchor editAs="oneCell">
    <xdr:from>
      <xdr:col>6</xdr:col>
      <xdr:colOff>175260</xdr:colOff>
      <xdr:row>10</xdr:row>
      <xdr:rowOff>47625</xdr:rowOff>
    </xdr:from>
    <xdr:to>
      <xdr:col>6</xdr:col>
      <xdr:colOff>1258972</xdr:colOff>
      <xdr:row>11</xdr:row>
      <xdr:rowOff>442757</xdr:rowOff>
    </xdr:to>
    <xdr:pic>
      <xdr:nvPicPr>
        <xdr:cNvPr id="120" name="図 119" hidden="1">
          <a:extLst>
            <a:ext uri="{FF2B5EF4-FFF2-40B4-BE49-F238E27FC236}">
              <a16:creationId xmlns:a16="http://schemas.microsoft.com/office/drawing/2014/main" id="{A77E29CE-7B65-4FC9-B37F-8423DB5AE554}"/>
            </a:ext>
            <a:ext uri="{147F2762-F138-4A5C-976F-8EAC2B608ADB}">
              <a16:predDERef xmlns:a16="http://schemas.microsoft.com/office/drawing/2014/main" pred="{FEEEC641-58AD-A9D3-B444-CB98C25C4166}"/>
            </a:ext>
          </a:extLst>
        </xdr:cNvPr>
        <xdr:cNvPicPr>
          <a:picLocks noChangeAspect="1"/>
        </xdr:cNvPicPr>
      </xdr:nvPicPr>
      <xdr:blipFill>
        <a:blip xmlns:r="http://schemas.openxmlformats.org/officeDocument/2006/relationships" r:embed="rId31"/>
        <a:stretch>
          <a:fillRect/>
        </a:stretch>
      </xdr:blipFill>
      <xdr:spPr>
        <a:xfrm>
          <a:off x="16082010" y="12668250"/>
          <a:ext cx="1083712" cy="261782"/>
        </a:xfrm>
        <a:prstGeom prst="rect">
          <a:avLst/>
        </a:prstGeom>
      </xdr:spPr>
    </xdr:pic>
    <xdr:clientData/>
  </xdr:twoCellAnchor>
  <xdr:twoCellAnchor editAs="oneCell">
    <xdr:from>
      <xdr:col>6</xdr:col>
      <xdr:colOff>1118235</xdr:colOff>
      <xdr:row>10</xdr:row>
      <xdr:rowOff>666750</xdr:rowOff>
    </xdr:from>
    <xdr:to>
      <xdr:col>7</xdr:col>
      <xdr:colOff>419145</xdr:colOff>
      <xdr:row>12</xdr:row>
      <xdr:rowOff>946638</xdr:rowOff>
    </xdr:to>
    <xdr:pic>
      <xdr:nvPicPr>
        <xdr:cNvPr id="121" name="図 120" hidden="1">
          <a:extLst>
            <a:ext uri="{FF2B5EF4-FFF2-40B4-BE49-F238E27FC236}">
              <a16:creationId xmlns:a16="http://schemas.microsoft.com/office/drawing/2014/main" id="{886D587F-FC3E-4547-B973-17FB95D2A2E7}"/>
            </a:ext>
            <a:ext uri="{147F2762-F138-4A5C-976F-8EAC2B608ADB}">
              <a16:predDERef xmlns:a16="http://schemas.microsoft.com/office/drawing/2014/main" pred="{877D9112-D20F-6221-9BA5-EFF771BC3C87}"/>
            </a:ext>
          </a:extLst>
        </xdr:cNvPr>
        <xdr:cNvPicPr>
          <a:picLocks noChangeAspect="1"/>
        </xdr:cNvPicPr>
      </xdr:nvPicPr>
      <xdr:blipFill>
        <a:blip xmlns:r="http://schemas.openxmlformats.org/officeDocument/2006/relationships" r:embed="rId32"/>
        <a:stretch>
          <a:fillRect/>
        </a:stretch>
      </xdr:blipFill>
      <xdr:spPr>
        <a:xfrm>
          <a:off x="17024985" y="13287375"/>
          <a:ext cx="1082645" cy="432288"/>
        </a:xfrm>
        <a:prstGeom prst="rect">
          <a:avLst/>
        </a:prstGeom>
      </xdr:spPr>
    </xdr:pic>
    <xdr:clientData/>
  </xdr:twoCellAnchor>
  <xdr:twoCellAnchor editAs="oneCell">
    <xdr:from>
      <xdr:col>5</xdr:col>
      <xdr:colOff>32147</xdr:colOff>
      <xdr:row>10</xdr:row>
      <xdr:rowOff>285750</xdr:rowOff>
    </xdr:from>
    <xdr:to>
      <xdr:col>6</xdr:col>
      <xdr:colOff>486408</xdr:colOff>
      <xdr:row>15</xdr:row>
      <xdr:rowOff>166608</xdr:rowOff>
    </xdr:to>
    <xdr:pic>
      <xdr:nvPicPr>
        <xdr:cNvPr id="122" name="図 121" hidden="1">
          <a:extLst>
            <a:ext uri="{FF2B5EF4-FFF2-40B4-BE49-F238E27FC236}">
              <a16:creationId xmlns:a16="http://schemas.microsoft.com/office/drawing/2014/main" id="{0951B7F9-FE3A-438D-986A-867431416E5E}"/>
            </a:ext>
          </a:extLst>
        </xdr:cNvPr>
        <xdr:cNvPicPr>
          <a:picLocks noChangeAspect="1"/>
        </xdr:cNvPicPr>
      </xdr:nvPicPr>
      <xdr:blipFill rotWithShape="1">
        <a:blip xmlns:r="http://schemas.openxmlformats.org/officeDocument/2006/relationships" r:embed="rId33" cstate="print">
          <a:extLst>
            <a:ext uri="{28A0092B-C50C-407E-A947-70E740481C1C}">
              <a14:useLocalDpi xmlns:a14="http://schemas.microsoft.com/office/drawing/2010/main" val="0"/>
            </a:ext>
          </a:extLst>
        </a:blip>
        <a:srcRect l="7980" t="13557" r="7189" b="14134"/>
        <a:stretch>
          <a:fillRect/>
        </a:stretch>
      </xdr:blipFill>
      <xdr:spPr>
        <a:xfrm>
          <a:off x="13605272" y="12906375"/>
          <a:ext cx="2235996" cy="909558"/>
        </a:xfrm>
        <a:prstGeom prst="rect">
          <a:avLst/>
        </a:prstGeom>
      </xdr:spPr>
    </xdr:pic>
    <xdr:clientData/>
  </xdr:twoCellAnchor>
  <xdr:twoCellAnchor editAs="oneCell">
    <xdr:from>
      <xdr:col>5</xdr:col>
      <xdr:colOff>352425</xdr:colOff>
      <xdr:row>4</xdr:row>
      <xdr:rowOff>95250</xdr:rowOff>
    </xdr:from>
    <xdr:to>
      <xdr:col>6</xdr:col>
      <xdr:colOff>155014</xdr:colOff>
      <xdr:row>9</xdr:row>
      <xdr:rowOff>150018</xdr:rowOff>
    </xdr:to>
    <xdr:pic>
      <xdr:nvPicPr>
        <xdr:cNvPr id="123" name="図 122" hidden="1">
          <a:extLst>
            <a:ext uri="{FF2B5EF4-FFF2-40B4-BE49-F238E27FC236}">
              <a16:creationId xmlns:a16="http://schemas.microsoft.com/office/drawing/2014/main" id="{97FD90C5-3D34-48FF-B6F9-FAE39BF59120}"/>
            </a:ext>
          </a:extLst>
        </xdr:cNvPr>
        <xdr:cNvPicPr>
          <a:picLocks noChangeAspect="1"/>
        </xdr:cNvPicPr>
      </xdr:nvPicPr>
      <xdr:blipFill>
        <a:blip xmlns:r="http://schemas.openxmlformats.org/officeDocument/2006/relationships" r:embed="rId114" cstate="print">
          <a:extLst>
            <a:ext uri="{28A0092B-C50C-407E-A947-70E740481C1C}">
              <a14:useLocalDpi xmlns:a14="http://schemas.microsoft.com/office/drawing/2010/main" val="0"/>
            </a:ext>
          </a:extLst>
        </a:blip>
        <a:stretch>
          <a:fillRect/>
        </a:stretch>
      </xdr:blipFill>
      <xdr:spPr>
        <a:xfrm>
          <a:off x="13925550" y="1285875"/>
          <a:ext cx="1584324" cy="1045368"/>
        </a:xfrm>
        <a:prstGeom prst="rect">
          <a:avLst/>
        </a:prstGeom>
      </xdr:spPr>
    </xdr:pic>
    <xdr:clientData/>
  </xdr:twoCellAnchor>
  <xdr:twoCellAnchor editAs="oneCell">
    <xdr:from>
      <xdr:col>6</xdr:col>
      <xdr:colOff>219075</xdr:colOff>
      <xdr:row>4</xdr:row>
      <xdr:rowOff>263476</xdr:rowOff>
    </xdr:from>
    <xdr:to>
      <xdr:col>7</xdr:col>
      <xdr:colOff>240564</xdr:colOff>
      <xdr:row>9</xdr:row>
      <xdr:rowOff>53611</xdr:rowOff>
    </xdr:to>
    <xdr:pic>
      <xdr:nvPicPr>
        <xdr:cNvPr id="124" name="図 123" hidden="1">
          <a:extLst>
            <a:ext uri="{FF2B5EF4-FFF2-40B4-BE49-F238E27FC236}">
              <a16:creationId xmlns:a16="http://schemas.microsoft.com/office/drawing/2014/main" id="{B8950812-25D2-48C9-9B7E-B0495BB37B1B}"/>
            </a:ext>
          </a:extLst>
        </xdr:cNvPr>
        <xdr:cNvPicPr>
          <a:picLocks noChangeAspect="1"/>
        </xdr:cNvPicPr>
      </xdr:nvPicPr>
      <xdr:blipFill rotWithShape="1">
        <a:blip xmlns:r="http://schemas.openxmlformats.org/officeDocument/2006/relationships" r:embed="rId2"/>
        <a:srcRect b="40825"/>
        <a:stretch>
          <a:fillRect/>
        </a:stretch>
      </xdr:blipFill>
      <xdr:spPr>
        <a:xfrm>
          <a:off x="16125825" y="1454101"/>
          <a:ext cx="1803224" cy="799785"/>
        </a:xfrm>
        <a:prstGeom prst="rect">
          <a:avLst/>
        </a:prstGeom>
      </xdr:spPr>
    </xdr:pic>
    <xdr:clientData/>
  </xdr:twoCellAnchor>
  <xdr:twoCellAnchor editAs="oneCell">
    <xdr:from>
      <xdr:col>5</xdr:col>
      <xdr:colOff>607412</xdr:colOff>
      <xdr:row>12</xdr:row>
      <xdr:rowOff>95250</xdr:rowOff>
    </xdr:from>
    <xdr:to>
      <xdr:col>6</xdr:col>
      <xdr:colOff>136872</xdr:colOff>
      <xdr:row>13</xdr:row>
      <xdr:rowOff>526317</xdr:rowOff>
    </xdr:to>
    <xdr:pic>
      <xdr:nvPicPr>
        <xdr:cNvPr id="125" name="図 124" hidden="1">
          <a:extLst>
            <a:ext uri="{FF2B5EF4-FFF2-40B4-BE49-F238E27FC236}">
              <a16:creationId xmlns:a16="http://schemas.microsoft.com/office/drawing/2014/main" id="{56C3A4AB-D5ED-448E-A856-1F56A036284B}"/>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4180537" y="16525875"/>
          <a:ext cx="1311195" cy="297717"/>
        </a:xfrm>
        <a:prstGeom prst="rect">
          <a:avLst/>
        </a:prstGeom>
      </xdr:spPr>
    </xdr:pic>
    <xdr:clientData/>
  </xdr:twoCellAnchor>
  <xdr:twoCellAnchor editAs="oneCell">
    <xdr:from>
      <xdr:col>6</xdr:col>
      <xdr:colOff>699860</xdr:colOff>
      <xdr:row>12</xdr:row>
      <xdr:rowOff>58180</xdr:rowOff>
    </xdr:from>
    <xdr:to>
      <xdr:col>6</xdr:col>
      <xdr:colOff>1712866</xdr:colOff>
      <xdr:row>13</xdr:row>
      <xdr:rowOff>592569</xdr:rowOff>
    </xdr:to>
    <xdr:pic>
      <xdr:nvPicPr>
        <xdr:cNvPr id="126" name="図 125" hidden="1">
          <a:extLst>
            <a:ext uri="{FF2B5EF4-FFF2-40B4-BE49-F238E27FC236}">
              <a16:creationId xmlns:a16="http://schemas.microsoft.com/office/drawing/2014/main" id="{B222800A-85B3-4063-A370-9DE09FEA4517}"/>
            </a:ext>
          </a:extLst>
        </xdr:cNvPr>
        <xdr:cNvPicPr>
          <a:picLocks noChangeAspect="1"/>
        </xdr:cNvPicPr>
      </xdr:nvPicPr>
      <xdr:blipFill>
        <a:blip xmlns:r="http://schemas.openxmlformats.org/officeDocument/2006/relationships" r:embed="rId115" cstate="print">
          <a:extLst>
            <a:ext uri="{28A0092B-C50C-407E-A947-70E740481C1C}">
              <a14:useLocalDpi xmlns:a14="http://schemas.microsoft.com/office/drawing/2010/main" val="0"/>
            </a:ext>
          </a:extLst>
        </a:blip>
        <a:stretch>
          <a:fillRect/>
        </a:stretch>
      </xdr:blipFill>
      <xdr:spPr>
        <a:xfrm>
          <a:off x="16606610" y="16488805"/>
          <a:ext cx="1013006" cy="401039"/>
        </a:xfrm>
        <a:prstGeom prst="rect">
          <a:avLst/>
        </a:prstGeom>
        <a:ln>
          <a:noFill/>
        </a:ln>
        <a:effectLst>
          <a:outerShdw blurRad="292100" dist="139700" dir="2700000" algn="tl" rotWithShape="0">
            <a:srgbClr val="333333">
              <a:alpha val="65000"/>
            </a:srgbClr>
          </a:outerShdw>
        </a:effectLst>
      </xdr:spPr>
    </xdr:pic>
    <xdr:clientData/>
  </xdr:twoCellAnchor>
  <xdr:twoCellAnchor editAs="oneCell">
    <xdr:from>
      <xdr:col>6</xdr:col>
      <xdr:colOff>380999</xdr:colOff>
      <xdr:row>7</xdr:row>
      <xdr:rowOff>117364</xdr:rowOff>
    </xdr:from>
    <xdr:to>
      <xdr:col>7</xdr:col>
      <xdr:colOff>204364</xdr:colOff>
      <xdr:row>10</xdr:row>
      <xdr:rowOff>1364323</xdr:rowOff>
    </xdr:to>
    <xdr:pic>
      <xdr:nvPicPr>
        <xdr:cNvPr id="127" name="図 126" hidden="1">
          <a:extLst>
            <a:ext uri="{FF2B5EF4-FFF2-40B4-BE49-F238E27FC236}">
              <a16:creationId xmlns:a16="http://schemas.microsoft.com/office/drawing/2014/main" id="{5532CADA-593A-4766-AFE4-DDC4D89CE34C}"/>
            </a:ext>
          </a:extLst>
        </xdr:cNvPr>
        <xdr:cNvPicPr>
          <a:picLocks noChangeAspect="1"/>
        </xdr:cNvPicPr>
      </xdr:nvPicPr>
      <xdr:blipFill rotWithShape="1">
        <a:blip xmlns:r="http://schemas.openxmlformats.org/officeDocument/2006/relationships" r:embed="rId116" cstate="print">
          <a:extLst>
            <a:ext uri="{28A0092B-C50C-407E-A947-70E740481C1C}">
              <a14:useLocalDpi xmlns:a14="http://schemas.microsoft.com/office/drawing/2010/main" val="0"/>
            </a:ext>
          </a:extLst>
        </a:blip>
        <a:srcRect l="8662" t="5448" r="5528" b="12836"/>
        <a:stretch>
          <a:fillRect/>
        </a:stretch>
      </xdr:blipFill>
      <xdr:spPr>
        <a:xfrm>
          <a:off x="16287749" y="7022989"/>
          <a:ext cx="1605100" cy="846909"/>
        </a:xfrm>
        <a:prstGeom prst="rect">
          <a:avLst/>
        </a:prstGeom>
      </xdr:spPr>
    </xdr:pic>
    <xdr:clientData/>
  </xdr:twoCellAnchor>
  <xdr:twoCellAnchor editAs="oneCell">
    <xdr:from>
      <xdr:col>5</xdr:col>
      <xdr:colOff>110282</xdr:colOff>
      <xdr:row>7</xdr:row>
      <xdr:rowOff>57150</xdr:rowOff>
    </xdr:from>
    <xdr:to>
      <xdr:col>5</xdr:col>
      <xdr:colOff>1181641</xdr:colOff>
      <xdr:row>10</xdr:row>
      <xdr:rowOff>1256575</xdr:rowOff>
    </xdr:to>
    <xdr:pic>
      <xdr:nvPicPr>
        <xdr:cNvPr id="128" name="図 127" hidden="1">
          <a:extLst>
            <a:ext uri="{FF2B5EF4-FFF2-40B4-BE49-F238E27FC236}">
              <a16:creationId xmlns:a16="http://schemas.microsoft.com/office/drawing/2014/main" id="{0F386262-6570-47F5-BB15-415832465DBF}"/>
            </a:ext>
          </a:extLst>
        </xdr:cNvPr>
        <xdr:cNvPicPr>
          <a:picLocks noChangeAspect="1"/>
        </xdr:cNvPicPr>
      </xdr:nvPicPr>
      <xdr:blipFill>
        <a:blip xmlns:r="http://schemas.openxmlformats.org/officeDocument/2006/relationships" r:embed="rId117" cstate="print">
          <a:extLst>
            <a:ext uri="{28A0092B-C50C-407E-A947-70E740481C1C}">
              <a14:useLocalDpi xmlns:a14="http://schemas.microsoft.com/office/drawing/2010/main" val="0"/>
            </a:ext>
          </a:extLst>
        </a:blip>
        <a:stretch>
          <a:fillRect/>
        </a:stretch>
      </xdr:blipFill>
      <xdr:spPr>
        <a:xfrm>
          <a:off x="13683407" y="6962775"/>
          <a:ext cx="1071359" cy="799375"/>
        </a:xfrm>
        <a:prstGeom prst="rect">
          <a:avLst/>
        </a:prstGeom>
      </xdr:spPr>
    </xdr:pic>
    <xdr:clientData/>
  </xdr:twoCellAnchor>
  <xdr:twoCellAnchor editAs="oneCell">
    <xdr:from>
      <xdr:col>5</xdr:col>
      <xdr:colOff>1322223</xdr:colOff>
      <xdr:row>7</xdr:row>
      <xdr:rowOff>539081</xdr:rowOff>
    </xdr:from>
    <xdr:to>
      <xdr:col>6</xdr:col>
      <xdr:colOff>414899</xdr:colOff>
      <xdr:row>9</xdr:row>
      <xdr:rowOff>889538</xdr:rowOff>
    </xdr:to>
    <xdr:pic>
      <xdr:nvPicPr>
        <xdr:cNvPr id="129" name="図 128" hidden="1">
          <a:extLst>
            <a:ext uri="{FF2B5EF4-FFF2-40B4-BE49-F238E27FC236}">
              <a16:creationId xmlns:a16="http://schemas.microsoft.com/office/drawing/2014/main" id="{0C96D3E3-06F5-4A11-A60C-1DF5BD965960}"/>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14895348" y="7444706"/>
          <a:ext cx="874411" cy="379032"/>
        </a:xfrm>
        <a:prstGeom prst="rect">
          <a:avLst/>
        </a:prstGeom>
      </xdr:spPr>
    </xdr:pic>
    <xdr:clientData/>
  </xdr:twoCellAnchor>
  <xdr:oneCellAnchor>
    <xdr:from>
      <xdr:col>6</xdr:col>
      <xdr:colOff>487003</xdr:colOff>
      <xdr:row>23</xdr:row>
      <xdr:rowOff>56579</xdr:rowOff>
    </xdr:from>
    <xdr:ext cx="1589447" cy="1134120"/>
    <xdr:pic>
      <xdr:nvPicPr>
        <xdr:cNvPr id="130" name="図 129" hidden="1">
          <a:extLst>
            <a:ext uri="{FF2B5EF4-FFF2-40B4-BE49-F238E27FC236}">
              <a16:creationId xmlns:a16="http://schemas.microsoft.com/office/drawing/2014/main" id="{0BED8782-E6BD-49E5-9293-1C1FF647D201}"/>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16393753" y="37442204"/>
          <a:ext cx="1589447" cy="1134120"/>
        </a:xfrm>
        <a:prstGeom prst="rect">
          <a:avLst/>
        </a:prstGeom>
      </xdr:spPr>
    </xdr:pic>
    <xdr:clientData/>
  </xdr:oneCellAnchor>
  <xdr:oneCellAnchor>
    <xdr:from>
      <xdr:col>5</xdr:col>
      <xdr:colOff>609600</xdr:colOff>
      <xdr:row>6</xdr:row>
      <xdr:rowOff>57151</xdr:rowOff>
    </xdr:from>
    <xdr:ext cx="1324347" cy="1162050"/>
    <xdr:pic>
      <xdr:nvPicPr>
        <xdr:cNvPr id="131" name="図 3" hidden="1">
          <a:extLst>
            <a:ext uri="{FF2B5EF4-FFF2-40B4-BE49-F238E27FC236}">
              <a16:creationId xmlns:a16="http://schemas.microsoft.com/office/drawing/2014/main" id="{BE3C1E26-1868-40FF-82ED-EAE30D54A225}"/>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14182725" y="5057776"/>
          <a:ext cx="1324347" cy="1162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5</xdr:col>
      <xdr:colOff>536488</xdr:colOff>
      <xdr:row>5</xdr:row>
      <xdr:rowOff>0</xdr:rowOff>
    </xdr:from>
    <xdr:ext cx="1378037" cy="1247775"/>
    <xdr:pic>
      <xdr:nvPicPr>
        <xdr:cNvPr id="132" name="図 5" hidden="1">
          <a:extLst>
            <a:ext uri="{FF2B5EF4-FFF2-40B4-BE49-F238E27FC236}">
              <a16:creationId xmlns:a16="http://schemas.microsoft.com/office/drawing/2014/main" id="{ED2ADA8F-3DA4-4EA7-A14F-F01FC43E0237}"/>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14109613" y="3095625"/>
          <a:ext cx="1378037" cy="1247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5</xdr:col>
      <xdr:colOff>597610</xdr:colOff>
      <xdr:row>23</xdr:row>
      <xdr:rowOff>19050</xdr:rowOff>
    </xdr:from>
    <xdr:to>
      <xdr:col>5</xdr:col>
      <xdr:colOff>1661879</xdr:colOff>
      <xdr:row>25</xdr:row>
      <xdr:rowOff>505657</xdr:rowOff>
    </xdr:to>
    <xdr:pic>
      <xdr:nvPicPr>
        <xdr:cNvPr id="133" name="図 132" hidden="1">
          <a:extLst>
            <a:ext uri="{FF2B5EF4-FFF2-40B4-BE49-F238E27FC236}">
              <a16:creationId xmlns:a16="http://schemas.microsoft.com/office/drawing/2014/main" id="{AECFF035-119A-4844-8125-8B8A966469CC}"/>
            </a:ext>
          </a:extLst>
        </xdr:cNvPr>
        <xdr:cNvPicPr>
          <a:picLocks noChangeAspect="1"/>
        </xdr:cNvPicPr>
      </xdr:nvPicPr>
      <xdr:blipFill rotWithShape="1">
        <a:blip xmlns:r="http://schemas.openxmlformats.org/officeDocument/2006/relationships" r:embed="rId16" cstate="print">
          <a:extLst>
            <a:ext uri="{28A0092B-C50C-407E-A947-70E740481C1C}">
              <a14:useLocalDpi xmlns:a14="http://schemas.microsoft.com/office/drawing/2010/main" val="0"/>
            </a:ext>
          </a:extLst>
        </a:blip>
        <a:srcRect l="26948" t="9621" r="24632" b="5631"/>
        <a:stretch>
          <a:fillRect/>
        </a:stretch>
      </xdr:blipFill>
      <xdr:spPr>
        <a:xfrm>
          <a:off x="14170735" y="37404675"/>
          <a:ext cx="1064269" cy="600347"/>
        </a:xfrm>
        <a:prstGeom prst="rect">
          <a:avLst/>
        </a:prstGeom>
      </xdr:spPr>
    </xdr:pic>
    <xdr:clientData/>
  </xdr:twoCellAnchor>
  <xdr:oneCellAnchor>
    <xdr:from>
      <xdr:col>5</xdr:col>
      <xdr:colOff>331367</xdr:colOff>
      <xdr:row>11</xdr:row>
      <xdr:rowOff>76200</xdr:rowOff>
    </xdr:from>
    <xdr:ext cx="1646879" cy="1238250"/>
    <xdr:pic>
      <xdr:nvPicPr>
        <xdr:cNvPr id="134" name="図 133" hidden="1">
          <a:extLst>
            <a:ext uri="{FF2B5EF4-FFF2-40B4-BE49-F238E27FC236}">
              <a16:creationId xmlns:a16="http://schemas.microsoft.com/office/drawing/2014/main" id="{E414EF59-B338-491A-9E48-15E66560BC32}"/>
            </a:ext>
          </a:extLst>
        </xdr:cNvPr>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tretch>
          <a:fillRect/>
        </a:stretch>
      </xdr:blipFill>
      <xdr:spPr>
        <a:xfrm rot="16200000">
          <a:off x="14108807" y="14397510"/>
          <a:ext cx="1238250" cy="1646879"/>
        </a:xfrm>
        <a:prstGeom prst="rect">
          <a:avLst/>
        </a:prstGeom>
      </xdr:spPr>
    </xdr:pic>
    <xdr:clientData/>
  </xdr:oneCellAnchor>
  <xdr:oneCellAnchor>
    <xdr:from>
      <xdr:col>6</xdr:col>
      <xdr:colOff>238125</xdr:colOff>
      <xdr:row>11</xdr:row>
      <xdr:rowOff>120684</xdr:rowOff>
    </xdr:from>
    <xdr:ext cx="1825020" cy="1216913"/>
    <xdr:pic>
      <xdr:nvPicPr>
        <xdr:cNvPr id="135" name="図 134" hidden="1">
          <a:extLst>
            <a:ext uri="{FF2B5EF4-FFF2-40B4-BE49-F238E27FC236}">
              <a16:creationId xmlns:a16="http://schemas.microsoft.com/office/drawing/2014/main" id="{93566EC4-FA16-4AF7-B2F9-923327C086CA}"/>
            </a:ext>
          </a:extLst>
        </xdr:cNvPr>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tretch>
          <a:fillRect/>
        </a:stretch>
      </xdr:blipFill>
      <xdr:spPr>
        <a:xfrm>
          <a:off x="16144875" y="14646309"/>
          <a:ext cx="1825020" cy="1216913"/>
        </a:xfrm>
        <a:prstGeom prst="rect">
          <a:avLst/>
        </a:prstGeom>
      </xdr:spPr>
    </xdr:pic>
    <xdr:clientData/>
  </xdr:oneCellAnchor>
  <xdr:oneCellAnchor>
    <xdr:from>
      <xdr:col>5</xdr:col>
      <xdr:colOff>514350</xdr:colOff>
      <xdr:row>8</xdr:row>
      <xdr:rowOff>83240</xdr:rowOff>
    </xdr:from>
    <xdr:ext cx="1304925" cy="1614135"/>
    <xdr:pic>
      <xdr:nvPicPr>
        <xdr:cNvPr id="136" name="図 135" hidden="1">
          <a:extLst>
            <a:ext uri="{FF2B5EF4-FFF2-40B4-BE49-F238E27FC236}">
              <a16:creationId xmlns:a16="http://schemas.microsoft.com/office/drawing/2014/main" id="{80B037C7-7AAD-4851-B496-F4ED9CB9265A}"/>
            </a:ext>
          </a:extLst>
        </xdr:cNvPr>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val="0"/>
            </a:ext>
          </a:extLst>
        </a:blip>
        <a:stretch>
          <a:fillRect/>
        </a:stretch>
      </xdr:blipFill>
      <xdr:spPr>
        <a:xfrm>
          <a:off x="14087475" y="8893865"/>
          <a:ext cx="1304925" cy="1614135"/>
        </a:xfrm>
        <a:prstGeom prst="rect">
          <a:avLst/>
        </a:prstGeom>
      </xdr:spPr>
    </xdr:pic>
    <xdr:clientData/>
  </xdr:oneCellAnchor>
  <xdr:oneCellAnchor>
    <xdr:from>
      <xdr:col>6</xdr:col>
      <xdr:colOff>225878</xdr:colOff>
      <xdr:row>8</xdr:row>
      <xdr:rowOff>123646</xdr:rowOff>
    </xdr:from>
    <xdr:ext cx="1907722" cy="1430594"/>
    <xdr:pic>
      <xdr:nvPicPr>
        <xdr:cNvPr id="137" name="図 136" hidden="1">
          <a:extLst>
            <a:ext uri="{FF2B5EF4-FFF2-40B4-BE49-F238E27FC236}">
              <a16:creationId xmlns:a16="http://schemas.microsoft.com/office/drawing/2014/main" id="{1AF45A07-37B3-42CB-929D-567654335266}"/>
            </a:ext>
          </a:extLst>
        </xdr:cNvPr>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val="0"/>
            </a:ext>
          </a:extLst>
        </a:blip>
        <a:stretch>
          <a:fillRect/>
        </a:stretch>
      </xdr:blipFill>
      <xdr:spPr>
        <a:xfrm>
          <a:off x="16132628" y="8934271"/>
          <a:ext cx="1907722" cy="1430594"/>
        </a:xfrm>
        <a:prstGeom prst="rect">
          <a:avLst/>
        </a:prstGeom>
      </xdr:spPr>
    </xdr:pic>
    <xdr:clientData/>
  </xdr:oneCellAnchor>
  <xdr:twoCellAnchor editAs="oneCell">
    <xdr:from>
      <xdr:col>6</xdr:col>
      <xdr:colOff>142875</xdr:colOff>
      <xdr:row>9</xdr:row>
      <xdr:rowOff>142875</xdr:rowOff>
    </xdr:from>
    <xdr:to>
      <xdr:col>7</xdr:col>
      <xdr:colOff>312949</xdr:colOff>
      <xdr:row>14</xdr:row>
      <xdr:rowOff>154401</xdr:rowOff>
    </xdr:to>
    <xdr:pic>
      <xdr:nvPicPr>
        <xdr:cNvPr id="138" name="図 137" hidden="1">
          <a:extLst>
            <a:ext uri="{FF2B5EF4-FFF2-40B4-BE49-F238E27FC236}">
              <a16:creationId xmlns:a16="http://schemas.microsoft.com/office/drawing/2014/main" id="{E3A36FBC-51FA-49A4-8D22-2A0E947BA96D}"/>
            </a:ext>
          </a:extLst>
        </xdr:cNvPr>
        <xdr:cNvPicPr>
          <a:picLocks noChangeAspect="1"/>
        </xdr:cNvPicPr>
      </xdr:nvPicPr>
      <xdr:blipFill>
        <a:blip xmlns:r="http://schemas.openxmlformats.org/officeDocument/2006/relationships" r:embed="rId29"/>
        <a:stretch>
          <a:fillRect/>
        </a:stretch>
      </xdr:blipFill>
      <xdr:spPr>
        <a:xfrm>
          <a:off x="16049625" y="10858500"/>
          <a:ext cx="1951809" cy="1002126"/>
        </a:xfrm>
        <a:prstGeom prst="rect">
          <a:avLst/>
        </a:prstGeom>
      </xdr:spPr>
    </xdr:pic>
    <xdr:clientData/>
  </xdr:twoCellAnchor>
  <xdr:twoCellAnchor editAs="oneCell">
    <xdr:from>
      <xdr:col>5</xdr:col>
      <xdr:colOff>215050</xdr:colOff>
      <xdr:row>9</xdr:row>
      <xdr:rowOff>123825</xdr:rowOff>
    </xdr:from>
    <xdr:to>
      <xdr:col>6</xdr:col>
      <xdr:colOff>303296</xdr:colOff>
      <xdr:row>14</xdr:row>
      <xdr:rowOff>106952</xdr:rowOff>
    </xdr:to>
    <xdr:pic>
      <xdr:nvPicPr>
        <xdr:cNvPr id="139" name="図 138" hidden="1">
          <a:extLst>
            <a:ext uri="{FF2B5EF4-FFF2-40B4-BE49-F238E27FC236}">
              <a16:creationId xmlns:a16="http://schemas.microsoft.com/office/drawing/2014/main" id="{167206BF-101E-48C2-848E-ED935C74FC1F}"/>
            </a:ext>
          </a:extLst>
        </xdr:cNvPr>
        <xdr:cNvPicPr>
          <a:picLocks noChangeAspect="1"/>
        </xdr:cNvPicPr>
      </xdr:nvPicPr>
      <xdr:blipFill rotWithShape="1">
        <a:blip xmlns:r="http://schemas.openxmlformats.org/officeDocument/2006/relationships" r:embed="rId118" cstate="print">
          <a:extLst>
            <a:ext uri="{28A0092B-C50C-407E-A947-70E740481C1C}">
              <a14:useLocalDpi xmlns:a14="http://schemas.microsoft.com/office/drawing/2010/main" val="0"/>
            </a:ext>
          </a:extLst>
        </a:blip>
        <a:srcRect l="5072" t="9777" r="6243" b="4263"/>
        <a:stretch>
          <a:fillRect/>
        </a:stretch>
      </xdr:blipFill>
      <xdr:spPr>
        <a:xfrm rot="16200000">
          <a:off x="14236302" y="10391323"/>
          <a:ext cx="973727" cy="1869981"/>
        </a:xfrm>
        <a:prstGeom prst="rect">
          <a:avLst/>
        </a:prstGeom>
      </xdr:spPr>
    </xdr:pic>
    <xdr:clientData/>
  </xdr:twoCellAnchor>
  <xdr:twoCellAnchor editAs="oneCell">
    <xdr:from>
      <xdr:col>6</xdr:col>
      <xdr:colOff>146719</xdr:colOff>
      <xdr:row>10</xdr:row>
      <xdr:rowOff>66676</xdr:rowOff>
    </xdr:from>
    <xdr:to>
      <xdr:col>6</xdr:col>
      <xdr:colOff>1307919</xdr:colOff>
      <xdr:row>11</xdr:row>
      <xdr:rowOff>480456</xdr:rowOff>
    </xdr:to>
    <xdr:pic>
      <xdr:nvPicPr>
        <xdr:cNvPr id="140" name="図 139" hidden="1">
          <a:extLst>
            <a:ext uri="{FF2B5EF4-FFF2-40B4-BE49-F238E27FC236}">
              <a16:creationId xmlns:a16="http://schemas.microsoft.com/office/drawing/2014/main" id="{B92E127F-4871-4101-B166-F695D6E0DC0A}"/>
            </a:ext>
            <a:ext uri="{147F2762-F138-4A5C-976F-8EAC2B608ADB}">
              <a16:predDERef xmlns:a16="http://schemas.microsoft.com/office/drawing/2014/main" pred="{FEEEC641-58AD-A9D3-B444-CB98C25C4166}"/>
            </a:ext>
          </a:extLst>
        </xdr:cNvPr>
        <xdr:cNvPicPr>
          <a:picLocks noChangeAspect="1"/>
        </xdr:cNvPicPr>
      </xdr:nvPicPr>
      <xdr:blipFill>
        <a:blip xmlns:r="http://schemas.openxmlformats.org/officeDocument/2006/relationships" r:embed="rId31"/>
        <a:stretch>
          <a:fillRect/>
        </a:stretch>
      </xdr:blipFill>
      <xdr:spPr>
        <a:xfrm>
          <a:off x="16053469" y="12687301"/>
          <a:ext cx="1161200" cy="280430"/>
        </a:xfrm>
        <a:prstGeom prst="rect">
          <a:avLst/>
        </a:prstGeom>
      </xdr:spPr>
    </xdr:pic>
    <xdr:clientData/>
  </xdr:twoCellAnchor>
  <xdr:twoCellAnchor editAs="oneCell">
    <xdr:from>
      <xdr:col>6</xdr:col>
      <xdr:colOff>1069645</xdr:colOff>
      <xdr:row>10</xdr:row>
      <xdr:rowOff>676275</xdr:rowOff>
    </xdr:from>
    <xdr:to>
      <xdr:col>7</xdr:col>
      <xdr:colOff>446299</xdr:colOff>
      <xdr:row>11</xdr:row>
      <xdr:rowOff>552408</xdr:rowOff>
    </xdr:to>
    <xdr:pic>
      <xdr:nvPicPr>
        <xdr:cNvPr id="141" name="図 140" hidden="1">
          <a:extLst>
            <a:ext uri="{FF2B5EF4-FFF2-40B4-BE49-F238E27FC236}">
              <a16:creationId xmlns:a16="http://schemas.microsoft.com/office/drawing/2014/main" id="{A8165583-E01A-4A8A-900C-C962D14DB63A}"/>
            </a:ext>
            <a:ext uri="{147F2762-F138-4A5C-976F-8EAC2B608ADB}">
              <a16:predDERef xmlns:a16="http://schemas.microsoft.com/office/drawing/2014/main" pred="{877D9112-D20F-6221-9BA5-EFF771BC3C87}"/>
            </a:ext>
          </a:extLst>
        </xdr:cNvPr>
        <xdr:cNvPicPr>
          <a:picLocks noChangeAspect="1"/>
        </xdr:cNvPicPr>
      </xdr:nvPicPr>
      <xdr:blipFill>
        <a:blip xmlns:r="http://schemas.openxmlformats.org/officeDocument/2006/relationships" r:embed="rId32"/>
        <a:stretch>
          <a:fillRect/>
        </a:stretch>
      </xdr:blipFill>
      <xdr:spPr>
        <a:xfrm>
          <a:off x="16976395" y="13296900"/>
          <a:ext cx="1158389" cy="171408"/>
        </a:xfrm>
        <a:prstGeom prst="rect">
          <a:avLst/>
        </a:prstGeom>
      </xdr:spPr>
    </xdr:pic>
    <xdr:clientData/>
  </xdr:twoCellAnchor>
  <xdr:twoCellAnchor editAs="oneCell">
    <xdr:from>
      <xdr:col>5</xdr:col>
      <xdr:colOff>38100</xdr:colOff>
      <xdr:row>10</xdr:row>
      <xdr:rowOff>228923</xdr:rowOff>
    </xdr:from>
    <xdr:to>
      <xdr:col>6</xdr:col>
      <xdr:colOff>479060</xdr:colOff>
      <xdr:row>12</xdr:row>
      <xdr:rowOff>841250</xdr:rowOff>
    </xdr:to>
    <xdr:pic>
      <xdr:nvPicPr>
        <xdr:cNvPr id="142" name="図 141" hidden="1">
          <a:extLst>
            <a:ext uri="{FF2B5EF4-FFF2-40B4-BE49-F238E27FC236}">
              <a16:creationId xmlns:a16="http://schemas.microsoft.com/office/drawing/2014/main" id="{0555CDBD-A5D3-4119-AB18-8B528A5728A0}"/>
            </a:ext>
          </a:extLst>
        </xdr:cNvPr>
        <xdr:cNvPicPr>
          <a:picLocks noChangeAspect="1"/>
        </xdr:cNvPicPr>
      </xdr:nvPicPr>
      <xdr:blipFill rotWithShape="1">
        <a:blip xmlns:r="http://schemas.openxmlformats.org/officeDocument/2006/relationships" r:embed="rId33" cstate="print">
          <a:extLst>
            <a:ext uri="{28A0092B-C50C-407E-A947-70E740481C1C}">
              <a14:useLocalDpi xmlns:a14="http://schemas.microsoft.com/office/drawing/2010/main" val="0"/>
            </a:ext>
          </a:extLst>
        </a:blip>
        <a:srcRect l="7980" t="13557" r="7189" b="14134"/>
        <a:stretch>
          <a:fillRect/>
        </a:stretch>
      </xdr:blipFill>
      <xdr:spPr>
        <a:xfrm>
          <a:off x="13611225" y="12849548"/>
          <a:ext cx="2222695" cy="345627"/>
        </a:xfrm>
        <a:prstGeom prst="rect">
          <a:avLst/>
        </a:prstGeom>
      </xdr:spPr>
    </xdr:pic>
    <xdr:clientData/>
  </xdr:twoCellAnchor>
  <xdr:oneCellAnchor>
    <xdr:from>
      <xdr:col>5</xdr:col>
      <xdr:colOff>352425</xdr:colOff>
      <xdr:row>5</xdr:row>
      <xdr:rowOff>95250</xdr:rowOff>
    </xdr:from>
    <xdr:ext cx="1629772" cy="1149871"/>
    <xdr:pic>
      <xdr:nvPicPr>
        <xdr:cNvPr id="143" name="図 142" hidden="1">
          <a:extLst>
            <a:ext uri="{FF2B5EF4-FFF2-40B4-BE49-F238E27FC236}">
              <a16:creationId xmlns:a16="http://schemas.microsoft.com/office/drawing/2014/main" id="{FEFEA6A7-E953-49A1-897A-F7450F6C935B}"/>
            </a:ext>
          </a:extLst>
        </xdr:cNvPr>
        <xdr:cNvPicPr>
          <a:picLocks noChangeAspect="1"/>
        </xdr:cNvPicPr>
      </xdr:nvPicPr>
      <xdr:blipFill>
        <a:blip xmlns:r="http://schemas.openxmlformats.org/officeDocument/2006/relationships" r:embed="rId113" cstate="print">
          <a:extLst>
            <a:ext uri="{28A0092B-C50C-407E-A947-70E740481C1C}">
              <a14:useLocalDpi xmlns:a14="http://schemas.microsoft.com/office/drawing/2010/main" val="0"/>
            </a:ext>
          </a:extLst>
        </a:blip>
        <a:stretch>
          <a:fillRect/>
        </a:stretch>
      </xdr:blipFill>
      <xdr:spPr>
        <a:xfrm>
          <a:off x="13925550" y="3190875"/>
          <a:ext cx="1629772" cy="1149871"/>
        </a:xfrm>
        <a:prstGeom prst="rect">
          <a:avLst/>
        </a:prstGeom>
      </xdr:spPr>
    </xdr:pic>
    <xdr:clientData/>
  </xdr:oneCellAnchor>
  <xdr:oneCellAnchor>
    <xdr:from>
      <xdr:col>6</xdr:col>
      <xdr:colOff>219075</xdr:colOff>
      <xdr:row>5</xdr:row>
      <xdr:rowOff>263476</xdr:rowOff>
    </xdr:from>
    <xdr:ext cx="1861190" cy="908098"/>
    <xdr:pic>
      <xdr:nvPicPr>
        <xdr:cNvPr id="144" name="図 143" hidden="1">
          <a:extLst>
            <a:ext uri="{FF2B5EF4-FFF2-40B4-BE49-F238E27FC236}">
              <a16:creationId xmlns:a16="http://schemas.microsoft.com/office/drawing/2014/main" id="{B0AC9BAD-80B4-4210-ABE1-10BBC18E6ACB}"/>
            </a:ext>
          </a:extLst>
        </xdr:cNvPr>
        <xdr:cNvPicPr>
          <a:picLocks noChangeAspect="1"/>
        </xdr:cNvPicPr>
      </xdr:nvPicPr>
      <xdr:blipFill rotWithShape="1">
        <a:blip xmlns:r="http://schemas.openxmlformats.org/officeDocument/2006/relationships" r:embed="rId2"/>
        <a:srcRect b="40825"/>
        <a:stretch>
          <a:fillRect/>
        </a:stretch>
      </xdr:blipFill>
      <xdr:spPr>
        <a:xfrm>
          <a:off x="16125825" y="3359101"/>
          <a:ext cx="1861190" cy="908098"/>
        </a:xfrm>
        <a:prstGeom prst="rect">
          <a:avLst/>
        </a:prstGeom>
      </xdr:spPr>
    </xdr:pic>
    <xdr:clientData/>
  </xdr:oneCellAnchor>
  <xdr:oneCellAnchor>
    <xdr:from>
      <xdr:col>5</xdr:col>
      <xdr:colOff>536488</xdr:colOff>
      <xdr:row>6</xdr:row>
      <xdr:rowOff>0</xdr:rowOff>
    </xdr:from>
    <xdr:ext cx="1378037" cy="1247775"/>
    <xdr:pic>
      <xdr:nvPicPr>
        <xdr:cNvPr id="145" name="図 5" hidden="1">
          <a:extLst>
            <a:ext uri="{FF2B5EF4-FFF2-40B4-BE49-F238E27FC236}">
              <a16:creationId xmlns:a16="http://schemas.microsoft.com/office/drawing/2014/main" id="{9A0C40E4-E877-40A2-AC99-59FB4F0F03AC}"/>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14109613" y="5000625"/>
          <a:ext cx="1378037" cy="1247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6</xdr:col>
      <xdr:colOff>175260</xdr:colOff>
      <xdr:row>10</xdr:row>
      <xdr:rowOff>47625</xdr:rowOff>
    </xdr:from>
    <xdr:to>
      <xdr:col>6</xdr:col>
      <xdr:colOff>1258972</xdr:colOff>
      <xdr:row>11</xdr:row>
      <xdr:rowOff>442757</xdr:rowOff>
    </xdr:to>
    <xdr:pic>
      <xdr:nvPicPr>
        <xdr:cNvPr id="146" name="図 145" hidden="1">
          <a:extLst>
            <a:ext uri="{FF2B5EF4-FFF2-40B4-BE49-F238E27FC236}">
              <a16:creationId xmlns:a16="http://schemas.microsoft.com/office/drawing/2014/main" id="{D8BF6A10-1AF1-49F5-8297-F3F477DCD7C7}"/>
            </a:ext>
            <a:ext uri="{147F2762-F138-4A5C-976F-8EAC2B608ADB}">
              <a16:predDERef xmlns:a16="http://schemas.microsoft.com/office/drawing/2014/main" pred="{FEEEC641-58AD-A9D3-B444-CB98C25C4166}"/>
            </a:ext>
          </a:extLst>
        </xdr:cNvPr>
        <xdr:cNvPicPr>
          <a:picLocks noChangeAspect="1"/>
        </xdr:cNvPicPr>
      </xdr:nvPicPr>
      <xdr:blipFill>
        <a:blip xmlns:r="http://schemas.openxmlformats.org/officeDocument/2006/relationships" r:embed="rId31"/>
        <a:stretch>
          <a:fillRect/>
        </a:stretch>
      </xdr:blipFill>
      <xdr:spPr>
        <a:xfrm>
          <a:off x="16082010" y="12668250"/>
          <a:ext cx="1083712" cy="261782"/>
        </a:xfrm>
        <a:prstGeom prst="rect">
          <a:avLst/>
        </a:prstGeom>
      </xdr:spPr>
    </xdr:pic>
    <xdr:clientData/>
  </xdr:twoCellAnchor>
  <xdr:twoCellAnchor editAs="oneCell">
    <xdr:from>
      <xdr:col>6</xdr:col>
      <xdr:colOff>1118235</xdr:colOff>
      <xdr:row>10</xdr:row>
      <xdr:rowOff>666750</xdr:rowOff>
    </xdr:from>
    <xdr:to>
      <xdr:col>7</xdr:col>
      <xdr:colOff>419145</xdr:colOff>
      <xdr:row>12</xdr:row>
      <xdr:rowOff>946638</xdr:rowOff>
    </xdr:to>
    <xdr:pic>
      <xdr:nvPicPr>
        <xdr:cNvPr id="147" name="図 146" hidden="1">
          <a:extLst>
            <a:ext uri="{FF2B5EF4-FFF2-40B4-BE49-F238E27FC236}">
              <a16:creationId xmlns:a16="http://schemas.microsoft.com/office/drawing/2014/main" id="{DC31B38C-9DDA-4726-A8B9-841C18797CA3}"/>
            </a:ext>
            <a:ext uri="{147F2762-F138-4A5C-976F-8EAC2B608ADB}">
              <a16:predDERef xmlns:a16="http://schemas.microsoft.com/office/drawing/2014/main" pred="{877D9112-D20F-6221-9BA5-EFF771BC3C87}"/>
            </a:ext>
          </a:extLst>
        </xdr:cNvPr>
        <xdr:cNvPicPr>
          <a:picLocks noChangeAspect="1"/>
        </xdr:cNvPicPr>
      </xdr:nvPicPr>
      <xdr:blipFill>
        <a:blip xmlns:r="http://schemas.openxmlformats.org/officeDocument/2006/relationships" r:embed="rId32"/>
        <a:stretch>
          <a:fillRect/>
        </a:stretch>
      </xdr:blipFill>
      <xdr:spPr>
        <a:xfrm>
          <a:off x="17024985" y="13287375"/>
          <a:ext cx="1082645" cy="432288"/>
        </a:xfrm>
        <a:prstGeom prst="rect">
          <a:avLst/>
        </a:prstGeom>
      </xdr:spPr>
    </xdr:pic>
    <xdr:clientData/>
  </xdr:twoCellAnchor>
  <xdr:twoCellAnchor editAs="oneCell">
    <xdr:from>
      <xdr:col>5</xdr:col>
      <xdr:colOff>32147</xdr:colOff>
      <xdr:row>10</xdr:row>
      <xdr:rowOff>285750</xdr:rowOff>
    </xdr:from>
    <xdr:to>
      <xdr:col>6</xdr:col>
      <xdr:colOff>486408</xdr:colOff>
      <xdr:row>15</xdr:row>
      <xdr:rowOff>166608</xdr:rowOff>
    </xdr:to>
    <xdr:pic>
      <xdr:nvPicPr>
        <xdr:cNvPr id="148" name="図 147" hidden="1">
          <a:extLst>
            <a:ext uri="{FF2B5EF4-FFF2-40B4-BE49-F238E27FC236}">
              <a16:creationId xmlns:a16="http://schemas.microsoft.com/office/drawing/2014/main" id="{5908D628-C5EF-452C-A9E6-7DF724CE3C1C}"/>
            </a:ext>
          </a:extLst>
        </xdr:cNvPr>
        <xdr:cNvPicPr>
          <a:picLocks noChangeAspect="1"/>
        </xdr:cNvPicPr>
      </xdr:nvPicPr>
      <xdr:blipFill rotWithShape="1">
        <a:blip xmlns:r="http://schemas.openxmlformats.org/officeDocument/2006/relationships" r:embed="rId33" cstate="print">
          <a:extLst>
            <a:ext uri="{28A0092B-C50C-407E-A947-70E740481C1C}">
              <a14:useLocalDpi xmlns:a14="http://schemas.microsoft.com/office/drawing/2010/main" val="0"/>
            </a:ext>
          </a:extLst>
        </a:blip>
        <a:srcRect l="7980" t="13557" r="7189" b="14134"/>
        <a:stretch>
          <a:fillRect/>
        </a:stretch>
      </xdr:blipFill>
      <xdr:spPr>
        <a:xfrm>
          <a:off x="13605272" y="12906375"/>
          <a:ext cx="2235996" cy="909558"/>
        </a:xfrm>
        <a:prstGeom prst="rect">
          <a:avLst/>
        </a:prstGeom>
      </xdr:spPr>
    </xdr:pic>
    <xdr:clientData/>
  </xdr:twoCellAnchor>
  <xdr:oneCellAnchor>
    <xdr:from>
      <xdr:col>5</xdr:col>
      <xdr:colOff>352425</xdr:colOff>
      <xdr:row>4</xdr:row>
      <xdr:rowOff>95250</xdr:rowOff>
    </xdr:from>
    <xdr:ext cx="1576704" cy="885348"/>
    <xdr:pic>
      <xdr:nvPicPr>
        <xdr:cNvPr id="149" name="図 148" hidden="1">
          <a:extLst>
            <a:ext uri="{FF2B5EF4-FFF2-40B4-BE49-F238E27FC236}">
              <a16:creationId xmlns:a16="http://schemas.microsoft.com/office/drawing/2014/main" id="{90CC3BC4-77DD-4AEC-A01C-ADDE7964428E}"/>
            </a:ext>
          </a:extLst>
        </xdr:cNvPr>
        <xdr:cNvPicPr>
          <a:picLocks noChangeAspect="1"/>
        </xdr:cNvPicPr>
      </xdr:nvPicPr>
      <xdr:blipFill>
        <a:blip xmlns:r="http://schemas.openxmlformats.org/officeDocument/2006/relationships" r:embed="rId119" cstate="print">
          <a:extLst>
            <a:ext uri="{28A0092B-C50C-407E-A947-70E740481C1C}">
              <a14:useLocalDpi xmlns:a14="http://schemas.microsoft.com/office/drawing/2010/main" val="0"/>
            </a:ext>
          </a:extLst>
        </a:blip>
        <a:stretch>
          <a:fillRect/>
        </a:stretch>
      </xdr:blipFill>
      <xdr:spPr>
        <a:xfrm>
          <a:off x="13925550" y="1285875"/>
          <a:ext cx="1576704" cy="885348"/>
        </a:xfrm>
        <a:prstGeom prst="rect">
          <a:avLst/>
        </a:prstGeom>
      </xdr:spPr>
    </xdr:pic>
    <xdr:clientData/>
  </xdr:oneCellAnchor>
  <xdr:oneCellAnchor>
    <xdr:from>
      <xdr:col>6</xdr:col>
      <xdr:colOff>219075</xdr:colOff>
      <xdr:row>4</xdr:row>
      <xdr:rowOff>263476</xdr:rowOff>
    </xdr:from>
    <xdr:ext cx="1799414" cy="639765"/>
    <xdr:pic>
      <xdr:nvPicPr>
        <xdr:cNvPr id="150" name="図 149" hidden="1">
          <a:extLst>
            <a:ext uri="{FF2B5EF4-FFF2-40B4-BE49-F238E27FC236}">
              <a16:creationId xmlns:a16="http://schemas.microsoft.com/office/drawing/2014/main" id="{31120751-251B-483B-8983-9D7EDD0E646F}"/>
            </a:ext>
          </a:extLst>
        </xdr:cNvPr>
        <xdr:cNvPicPr>
          <a:picLocks noChangeAspect="1"/>
        </xdr:cNvPicPr>
      </xdr:nvPicPr>
      <xdr:blipFill rotWithShape="1">
        <a:blip xmlns:r="http://schemas.openxmlformats.org/officeDocument/2006/relationships" r:embed="rId2"/>
        <a:srcRect b="40825"/>
        <a:stretch>
          <a:fillRect/>
        </a:stretch>
      </xdr:blipFill>
      <xdr:spPr>
        <a:xfrm>
          <a:off x="16125825" y="1454101"/>
          <a:ext cx="1799414" cy="639765"/>
        </a:xfrm>
        <a:prstGeom prst="rect">
          <a:avLst/>
        </a:prstGeom>
      </xdr:spPr>
    </xdr:pic>
    <xdr:clientData/>
  </xdr:oneCellAnchor>
  <xdr:oneCellAnchor>
    <xdr:from>
      <xdr:col>5</xdr:col>
      <xdr:colOff>352425</xdr:colOff>
      <xdr:row>5</xdr:row>
      <xdr:rowOff>95250</xdr:rowOff>
    </xdr:from>
    <xdr:ext cx="1584324" cy="1045368"/>
    <xdr:pic>
      <xdr:nvPicPr>
        <xdr:cNvPr id="151" name="図 150" hidden="1">
          <a:extLst>
            <a:ext uri="{FF2B5EF4-FFF2-40B4-BE49-F238E27FC236}">
              <a16:creationId xmlns:a16="http://schemas.microsoft.com/office/drawing/2014/main" id="{9B6BCA96-4629-4E90-96AA-08CA213BA977}"/>
            </a:ext>
          </a:extLst>
        </xdr:cNvPr>
        <xdr:cNvPicPr>
          <a:picLocks noChangeAspect="1"/>
        </xdr:cNvPicPr>
      </xdr:nvPicPr>
      <xdr:blipFill>
        <a:blip xmlns:r="http://schemas.openxmlformats.org/officeDocument/2006/relationships" r:embed="rId114" cstate="print">
          <a:extLst>
            <a:ext uri="{28A0092B-C50C-407E-A947-70E740481C1C}">
              <a14:useLocalDpi xmlns:a14="http://schemas.microsoft.com/office/drawing/2010/main" val="0"/>
            </a:ext>
          </a:extLst>
        </a:blip>
        <a:stretch>
          <a:fillRect/>
        </a:stretch>
      </xdr:blipFill>
      <xdr:spPr>
        <a:xfrm>
          <a:off x="13925550" y="3190875"/>
          <a:ext cx="1584324" cy="1045368"/>
        </a:xfrm>
        <a:prstGeom prst="rect">
          <a:avLst/>
        </a:prstGeom>
      </xdr:spPr>
    </xdr:pic>
    <xdr:clientData/>
  </xdr:oneCellAnchor>
  <xdr:oneCellAnchor>
    <xdr:from>
      <xdr:col>6</xdr:col>
      <xdr:colOff>219075</xdr:colOff>
      <xdr:row>5</xdr:row>
      <xdr:rowOff>263476</xdr:rowOff>
    </xdr:from>
    <xdr:ext cx="1803224" cy="799785"/>
    <xdr:pic>
      <xdr:nvPicPr>
        <xdr:cNvPr id="152" name="図 151" hidden="1">
          <a:extLst>
            <a:ext uri="{FF2B5EF4-FFF2-40B4-BE49-F238E27FC236}">
              <a16:creationId xmlns:a16="http://schemas.microsoft.com/office/drawing/2014/main" id="{8C75D264-16FD-453C-844B-73049A7C17CB}"/>
            </a:ext>
          </a:extLst>
        </xdr:cNvPr>
        <xdr:cNvPicPr>
          <a:picLocks noChangeAspect="1"/>
        </xdr:cNvPicPr>
      </xdr:nvPicPr>
      <xdr:blipFill rotWithShape="1">
        <a:blip xmlns:r="http://schemas.openxmlformats.org/officeDocument/2006/relationships" r:embed="rId2"/>
        <a:srcRect b="40825"/>
        <a:stretch>
          <a:fillRect/>
        </a:stretch>
      </xdr:blipFill>
      <xdr:spPr>
        <a:xfrm>
          <a:off x="16125825" y="3359101"/>
          <a:ext cx="1803224" cy="799785"/>
        </a:xfrm>
        <a:prstGeom prst="rect">
          <a:avLst/>
        </a:prstGeom>
      </xdr:spPr>
    </xdr:pic>
    <xdr:clientData/>
  </xdr:oneCellAnchor>
  <xdr:oneCellAnchor>
    <xdr:from>
      <xdr:col>5</xdr:col>
      <xdr:colOff>352425</xdr:colOff>
      <xdr:row>5</xdr:row>
      <xdr:rowOff>95250</xdr:rowOff>
    </xdr:from>
    <xdr:ext cx="1576704" cy="885348"/>
    <xdr:pic>
      <xdr:nvPicPr>
        <xdr:cNvPr id="153" name="図 152" hidden="1">
          <a:extLst>
            <a:ext uri="{FF2B5EF4-FFF2-40B4-BE49-F238E27FC236}">
              <a16:creationId xmlns:a16="http://schemas.microsoft.com/office/drawing/2014/main" id="{3F33A3EB-4787-4C7B-B279-54CB4675CAE4}"/>
            </a:ext>
          </a:extLst>
        </xdr:cNvPr>
        <xdr:cNvPicPr>
          <a:picLocks noChangeAspect="1"/>
        </xdr:cNvPicPr>
      </xdr:nvPicPr>
      <xdr:blipFill>
        <a:blip xmlns:r="http://schemas.openxmlformats.org/officeDocument/2006/relationships" r:embed="rId119" cstate="print">
          <a:extLst>
            <a:ext uri="{28A0092B-C50C-407E-A947-70E740481C1C}">
              <a14:useLocalDpi xmlns:a14="http://schemas.microsoft.com/office/drawing/2010/main" val="0"/>
            </a:ext>
          </a:extLst>
        </a:blip>
        <a:stretch>
          <a:fillRect/>
        </a:stretch>
      </xdr:blipFill>
      <xdr:spPr>
        <a:xfrm>
          <a:off x="13925550" y="3190875"/>
          <a:ext cx="1576704" cy="885348"/>
        </a:xfrm>
        <a:prstGeom prst="rect">
          <a:avLst/>
        </a:prstGeom>
      </xdr:spPr>
    </xdr:pic>
    <xdr:clientData/>
  </xdr:oneCellAnchor>
  <xdr:oneCellAnchor>
    <xdr:from>
      <xdr:col>6</xdr:col>
      <xdr:colOff>219075</xdr:colOff>
      <xdr:row>5</xdr:row>
      <xdr:rowOff>263476</xdr:rowOff>
    </xdr:from>
    <xdr:ext cx="1799414" cy="639765"/>
    <xdr:pic>
      <xdr:nvPicPr>
        <xdr:cNvPr id="154" name="図 153" hidden="1">
          <a:extLst>
            <a:ext uri="{FF2B5EF4-FFF2-40B4-BE49-F238E27FC236}">
              <a16:creationId xmlns:a16="http://schemas.microsoft.com/office/drawing/2014/main" id="{64CD4206-6791-4BC7-86B4-3A63637A4721}"/>
            </a:ext>
          </a:extLst>
        </xdr:cNvPr>
        <xdr:cNvPicPr>
          <a:picLocks noChangeAspect="1"/>
        </xdr:cNvPicPr>
      </xdr:nvPicPr>
      <xdr:blipFill rotWithShape="1">
        <a:blip xmlns:r="http://schemas.openxmlformats.org/officeDocument/2006/relationships" r:embed="rId2"/>
        <a:srcRect b="40825"/>
        <a:stretch>
          <a:fillRect/>
        </a:stretch>
      </xdr:blipFill>
      <xdr:spPr>
        <a:xfrm>
          <a:off x="16125825" y="3359101"/>
          <a:ext cx="1799414" cy="639765"/>
        </a:xfrm>
        <a:prstGeom prst="rect">
          <a:avLst/>
        </a:prstGeom>
      </xdr:spPr>
    </xdr:pic>
    <xdr:clientData/>
  </xdr:oneCellAnchor>
  <xdr:oneCellAnchor>
    <xdr:from>
      <xdr:col>5</xdr:col>
      <xdr:colOff>352425</xdr:colOff>
      <xdr:row>6</xdr:row>
      <xdr:rowOff>95250</xdr:rowOff>
    </xdr:from>
    <xdr:ext cx="1584324" cy="1045368"/>
    <xdr:pic>
      <xdr:nvPicPr>
        <xdr:cNvPr id="155" name="図 154" hidden="1">
          <a:extLst>
            <a:ext uri="{FF2B5EF4-FFF2-40B4-BE49-F238E27FC236}">
              <a16:creationId xmlns:a16="http://schemas.microsoft.com/office/drawing/2014/main" id="{D5DE499B-8482-4726-BD85-FEA483AF0C9D}"/>
            </a:ext>
          </a:extLst>
        </xdr:cNvPr>
        <xdr:cNvPicPr>
          <a:picLocks noChangeAspect="1"/>
        </xdr:cNvPicPr>
      </xdr:nvPicPr>
      <xdr:blipFill>
        <a:blip xmlns:r="http://schemas.openxmlformats.org/officeDocument/2006/relationships" r:embed="rId114" cstate="print">
          <a:extLst>
            <a:ext uri="{28A0092B-C50C-407E-A947-70E740481C1C}">
              <a14:useLocalDpi xmlns:a14="http://schemas.microsoft.com/office/drawing/2010/main" val="0"/>
            </a:ext>
          </a:extLst>
        </a:blip>
        <a:stretch>
          <a:fillRect/>
        </a:stretch>
      </xdr:blipFill>
      <xdr:spPr>
        <a:xfrm>
          <a:off x="13925550" y="5095875"/>
          <a:ext cx="1584324" cy="1045368"/>
        </a:xfrm>
        <a:prstGeom prst="rect">
          <a:avLst/>
        </a:prstGeom>
      </xdr:spPr>
    </xdr:pic>
    <xdr:clientData/>
  </xdr:oneCellAnchor>
  <xdr:oneCellAnchor>
    <xdr:from>
      <xdr:col>6</xdr:col>
      <xdr:colOff>219075</xdr:colOff>
      <xdr:row>6</xdr:row>
      <xdr:rowOff>263476</xdr:rowOff>
    </xdr:from>
    <xdr:ext cx="1803224" cy="799785"/>
    <xdr:pic>
      <xdr:nvPicPr>
        <xdr:cNvPr id="156" name="図 155" hidden="1">
          <a:extLst>
            <a:ext uri="{FF2B5EF4-FFF2-40B4-BE49-F238E27FC236}">
              <a16:creationId xmlns:a16="http://schemas.microsoft.com/office/drawing/2014/main" id="{1FE0162A-86E6-4063-AC3A-B6C423BC926B}"/>
            </a:ext>
          </a:extLst>
        </xdr:cNvPr>
        <xdr:cNvPicPr>
          <a:picLocks noChangeAspect="1"/>
        </xdr:cNvPicPr>
      </xdr:nvPicPr>
      <xdr:blipFill rotWithShape="1">
        <a:blip xmlns:r="http://schemas.openxmlformats.org/officeDocument/2006/relationships" r:embed="rId2"/>
        <a:srcRect b="40825"/>
        <a:stretch>
          <a:fillRect/>
        </a:stretch>
      </xdr:blipFill>
      <xdr:spPr>
        <a:xfrm>
          <a:off x="16125825" y="5264101"/>
          <a:ext cx="1803224" cy="799785"/>
        </a:xfrm>
        <a:prstGeom prst="rect">
          <a:avLst/>
        </a:prstGeom>
      </xdr:spPr>
    </xdr:pic>
    <xdr:clientData/>
  </xdr:oneCellAnchor>
  <xdr:oneCellAnchor>
    <xdr:from>
      <xdr:col>5</xdr:col>
      <xdr:colOff>352425</xdr:colOff>
      <xdr:row>6</xdr:row>
      <xdr:rowOff>95250</xdr:rowOff>
    </xdr:from>
    <xdr:ext cx="1576704" cy="885348"/>
    <xdr:pic>
      <xdr:nvPicPr>
        <xdr:cNvPr id="157" name="図 156" hidden="1">
          <a:extLst>
            <a:ext uri="{FF2B5EF4-FFF2-40B4-BE49-F238E27FC236}">
              <a16:creationId xmlns:a16="http://schemas.microsoft.com/office/drawing/2014/main" id="{CAD5C3E4-371E-40D2-9C5F-B9B5EFD475A0}"/>
            </a:ext>
          </a:extLst>
        </xdr:cNvPr>
        <xdr:cNvPicPr>
          <a:picLocks noChangeAspect="1"/>
        </xdr:cNvPicPr>
      </xdr:nvPicPr>
      <xdr:blipFill>
        <a:blip xmlns:r="http://schemas.openxmlformats.org/officeDocument/2006/relationships" r:embed="rId119" cstate="print">
          <a:extLst>
            <a:ext uri="{28A0092B-C50C-407E-A947-70E740481C1C}">
              <a14:useLocalDpi xmlns:a14="http://schemas.microsoft.com/office/drawing/2010/main" val="0"/>
            </a:ext>
          </a:extLst>
        </a:blip>
        <a:stretch>
          <a:fillRect/>
        </a:stretch>
      </xdr:blipFill>
      <xdr:spPr>
        <a:xfrm>
          <a:off x="13925550" y="5095875"/>
          <a:ext cx="1576704" cy="885348"/>
        </a:xfrm>
        <a:prstGeom prst="rect">
          <a:avLst/>
        </a:prstGeom>
      </xdr:spPr>
    </xdr:pic>
    <xdr:clientData/>
  </xdr:oneCellAnchor>
  <xdr:oneCellAnchor>
    <xdr:from>
      <xdr:col>6</xdr:col>
      <xdr:colOff>219075</xdr:colOff>
      <xdr:row>6</xdr:row>
      <xdr:rowOff>263476</xdr:rowOff>
    </xdr:from>
    <xdr:ext cx="1799414" cy="639765"/>
    <xdr:pic>
      <xdr:nvPicPr>
        <xdr:cNvPr id="158" name="図 157" hidden="1">
          <a:extLst>
            <a:ext uri="{FF2B5EF4-FFF2-40B4-BE49-F238E27FC236}">
              <a16:creationId xmlns:a16="http://schemas.microsoft.com/office/drawing/2014/main" id="{450B10F4-08E0-4AF2-BDC3-C324165C0D28}"/>
            </a:ext>
          </a:extLst>
        </xdr:cNvPr>
        <xdr:cNvPicPr>
          <a:picLocks noChangeAspect="1"/>
        </xdr:cNvPicPr>
      </xdr:nvPicPr>
      <xdr:blipFill rotWithShape="1">
        <a:blip xmlns:r="http://schemas.openxmlformats.org/officeDocument/2006/relationships" r:embed="rId2"/>
        <a:srcRect b="40825"/>
        <a:stretch>
          <a:fillRect/>
        </a:stretch>
      </xdr:blipFill>
      <xdr:spPr>
        <a:xfrm>
          <a:off x="16125825" y="5264101"/>
          <a:ext cx="1799414" cy="639765"/>
        </a:xfrm>
        <a:prstGeom prst="rect">
          <a:avLst/>
        </a:prstGeom>
      </xdr:spPr>
    </xdr:pic>
    <xdr:clientData/>
  </xdr:oneCellAnchor>
  <xdr:oneCellAnchor>
    <xdr:from>
      <xdr:col>5</xdr:col>
      <xdr:colOff>352425</xdr:colOff>
      <xdr:row>6</xdr:row>
      <xdr:rowOff>95250</xdr:rowOff>
    </xdr:from>
    <xdr:ext cx="1576704" cy="885348"/>
    <xdr:pic>
      <xdr:nvPicPr>
        <xdr:cNvPr id="159" name="図 158" hidden="1">
          <a:extLst>
            <a:ext uri="{FF2B5EF4-FFF2-40B4-BE49-F238E27FC236}">
              <a16:creationId xmlns:a16="http://schemas.microsoft.com/office/drawing/2014/main" id="{9C45EDBB-09CD-4BE5-A054-371145F8211B}"/>
            </a:ext>
          </a:extLst>
        </xdr:cNvPr>
        <xdr:cNvPicPr>
          <a:picLocks noChangeAspect="1"/>
        </xdr:cNvPicPr>
      </xdr:nvPicPr>
      <xdr:blipFill>
        <a:blip xmlns:r="http://schemas.openxmlformats.org/officeDocument/2006/relationships" r:embed="rId119" cstate="print">
          <a:extLst>
            <a:ext uri="{28A0092B-C50C-407E-A947-70E740481C1C}">
              <a14:useLocalDpi xmlns:a14="http://schemas.microsoft.com/office/drawing/2010/main" val="0"/>
            </a:ext>
          </a:extLst>
        </a:blip>
        <a:stretch>
          <a:fillRect/>
        </a:stretch>
      </xdr:blipFill>
      <xdr:spPr>
        <a:xfrm>
          <a:off x="13925550" y="5095875"/>
          <a:ext cx="1576704" cy="885348"/>
        </a:xfrm>
        <a:prstGeom prst="rect">
          <a:avLst/>
        </a:prstGeom>
      </xdr:spPr>
    </xdr:pic>
    <xdr:clientData/>
  </xdr:oneCellAnchor>
  <xdr:oneCellAnchor>
    <xdr:from>
      <xdr:col>6</xdr:col>
      <xdr:colOff>219075</xdr:colOff>
      <xdr:row>6</xdr:row>
      <xdr:rowOff>263476</xdr:rowOff>
    </xdr:from>
    <xdr:ext cx="1799414" cy="639765"/>
    <xdr:pic>
      <xdr:nvPicPr>
        <xdr:cNvPr id="160" name="図 159" hidden="1">
          <a:extLst>
            <a:ext uri="{FF2B5EF4-FFF2-40B4-BE49-F238E27FC236}">
              <a16:creationId xmlns:a16="http://schemas.microsoft.com/office/drawing/2014/main" id="{81920434-11A2-4677-9C6E-B2451DEDA185}"/>
            </a:ext>
          </a:extLst>
        </xdr:cNvPr>
        <xdr:cNvPicPr>
          <a:picLocks noChangeAspect="1"/>
        </xdr:cNvPicPr>
      </xdr:nvPicPr>
      <xdr:blipFill rotWithShape="1">
        <a:blip xmlns:r="http://schemas.openxmlformats.org/officeDocument/2006/relationships" r:embed="rId2"/>
        <a:srcRect b="40825"/>
        <a:stretch>
          <a:fillRect/>
        </a:stretch>
      </xdr:blipFill>
      <xdr:spPr>
        <a:xfrm>
          <a:off x="16125825" y="5264101"/>
          <a:ext cx="1799414" cy="639765"/>
        </a:xfrm>
        <a:prstGeom prst="rect">
          <a:avLst/>
        </a:prstGeom>
      </xdr:spPr>
    </xdr:pic>
    <xdr:clientData/>
  </xdr:oneCellAnchor>
  <xdr:oneCellAnchor>
    <xdr:from>
      <xdr:col>5</xdr:col>
      <xdr:colOff>352425</xdr:colOff>
      <xdr:row>7</xdr:row>
      <xdr:rowOff>95250</xdr:rowOff>
    </xdr:from>
    <xdr:ext cx="1584324" cy="1045368"/>
    <xdr:pic>
      <xdr:nvPicPr>
        <xdr:cNvPr id="161" name="図 160" hidden="1">
          <a:extLst>
            <a:ext uri="{FF2B5EF4-FFF2-40B4-BE49-F238E27FC236}">
              <a16:creationId xmlns:a16="http://schemas.microsoft.com/office/drawing/2014/main" id="{E7470822-BED2-4632-93B9-D1B1C34A9B08}"/>
            </a:ext>
          </a:extLst>
        </xdr:cNvPr>
        <xdr:cNvPicPr>
          <a:picLocks noChangeAspect="1"/>
        </xdr:cNvPicPr>
      </xdr:nvPicPr>
      <xdr:blipFill>
        <a:blip xmlns:r="http://schemas.openxmlformats.org/officeDocument/2006/relationships" r:embed="rId114" cstate="print">
          <a:extLst>
            <a:ext uri="{28A0092B-C50C-407E-A947-70E740481C1C}">
              <a14:useLocalDpi xmlns:a14="http://schemas.microsoft.com/office/drawing/2010/main" val="0"/>
            </a:ext>
          </a:extLst>
        </a:blip>
        <a:stretch>
          <a:fillRect/>
        </a:stretch>
      </xdr:blipFill>
      <xdr:spPr>
        <a:xfrm>
          <a:off x="13925550" y="7000875"/>
          <a:ext cx="1584324" cy="1045368"/>
        </a:xfrm>
        <a:prstGeom prst="rect">
          <a:avLst/>
        </a:prstGeom>
      </xdr:spPr>
    </xdr:pic>
    <xdr:clientData/>
  </xdr:oneCellAnchor>
  <xdr:oneCellAnchor>
    <xdr:from>
      <xdr:col>6</xdr:col>
      <xdr:colOff>219075</xdr:colOff>
      <xdr:row>7</xdr:row>
      <xdr:rowOff>263476</xdr:rowOff>
    </xdr:from>
    <xdr:ext cx="1803224" cy="799785"/>
    <xdr:pic>
      <xdr:nvPicPr>
        <xdr:cNvPr id="162" name="図 161" hidden="1">
          <a:extLst>
            <a:ext uri="{FF2B5EF4-FFF2-40B4-BE49-F238E27FC236}">
              <a16:creationId xmlns:a16="http://schemas.microsoft.com/office/drawing/2014/main" id="{193EB182-44C5-402D-BE2F-4EFD6BA1E353}"/>
            </a:ext>
          </a:extLst>
        </xdr:cNvPr>
        <xdr:cNvPicPr>
          <a:picLocks noChangeAspect="1"/>
        </xdr:cNvPicPr>
      </xdr:nvPicPr>
      <xdr:blipFill rotWithShape="1">
        <a:blip xmlns:r="http://schemas.openxmlformats.org/officeDocument/2006/relationships" r:embed="rId2"/>
        <a:srcRect b="40825"/>
        <a:stretch>
          <a:fillRect/>
        </a:stretch>
      </xdr:blipFill>
      <xdr:spPr>
        <a:xfrm>
          <a:off x="16125825" y="7169101"/>
          <a:ext cx="1803224" cy="799785"/>
        </a:xfrm>
        <a:prstGeom prst="rect">
          <a:avLst/>
        </a:prstGeom>
      </xdr:spPr>
    </xdr:pic>
    <xdr:clientData/>
  </xdr:oneCellAnchor>
  <xdr:oneCellAnchor>
    <xdr:from>
      <xdr:col>5</xdr:col>
      <xdr:colOff>352425</xdr:colOff>
      <xdr:row>7</xdr:row>
      <xdr:rowOff>95250</xdr:rowOff>
    </xdr:from>
    <xdr:ext cx="1576704" cy="885348"/>
    <xdr:pic>
      <xdr:nvPicPr>
        <xdr:cNvPr id="163" name="図 162" hidden="1">
          <a:extLst>
            <a:ext uri="{FF2B5EF4-FFF2-40B4-BE49-F238E27FC236}">
              <a16:creationId xmlns:a16="http://schemas.microsoft.com/office/drawing/2014/main" id="{B5DC76CA-B5CA-49BB-866F-E36F96A3FE18}"/>
            </a:ext>
          </a:extLst>
        </xdr:cNvPr>
        <xdr:cNvPicPr>
          <a:picLocks noChangeAspect="1"/>
        </xdr:cNvPicPr>
      </xdr:nvPicPr>
      <xdr:blipFill>
        <a:blip xmlns:r="http://schemas.openxmlformats.org/officeDocument/2006/relationships" r:embed="rId119" cstate="print">
          <a:extLst>
            <a:ext uri="{28A0092B-C50C-407E-A947-70E740481C1C}">
              <a14:useLocalDpi xmlns:a14="http://schemas.microsoft.com/office/drawing/2010/main" val="0"/>
            </a:ext>
          </a:extLst>
        </a:blip>
        <a:stretch>
          <a:fillRect/>
        </a:stretch>
      </xdr:blipFill>
      <xdr:spPr>
        <a:xfrm>
          <a:off x="13925550" y="7000875"/>
          <a:ext cx="1576704" cy="885348"/>
        </a:xfrm>
        <a:prstGeom prst="rect">
          <a:avLst/>
        </a:prstGeom>
      </xdr:spPr>
    </xdr:pic>
    <xdr:clientData/>
  </xdr:oneCellAnchor>
  <xdr:oneCellAnchor>
    <xdr:from>
      <xdr:col>6</xdr:col>
      <xdr:colOff>219075</xdr:colOff>
      <xdr:row>7</xdr:row>
      <xdr:rowOff>263476</xdr:rowOff>
    </xdr:from>
    <xdr:ext cx="1799414" cy="639765"/>
    <xdr:pic>
      <xdr:nvPicPr>
        <xdr:cNvPr id="164" name="図 163" hidden="1">
          <a:extLst>
            <a:ext uri="{FF2B5EF4-FFF2-40B4-BE49-F238E27FC236}">
              <a16:creationId xmlns:a16="http://schemas.microsoft.com/office/drawing/2014/main" id="{6092A658-9BCB-4966-A4F7-5E3D7061623F}"/>
            </a:ext>
          </a:extLst>
        </xdr:cNvPr>
        <xdr:cNvPicPr>
          <a:picLocks noChangeAspect="1"/>
        </xdr:cNvPicPr>
      </xdr:nvPicPr>
      <xdr:blipFill rotWithShape="1">
        <a:blip xmlns:r="http://schemas.openxmlformats.org/officeDocument/2006/relationships" r:embed="rId2"/>
        <a:srcRect b="40825"/>
        <a:stretch>
          <a:fillRect/>
        </a:stretch>
      </xdr:blipFill>
      <xdr:spPr>
        <a:xfrm>
          <a:off x="16125825" y="7169101"/>
          <a:ext cx="1799414" cy="639765"/>
        </a:xfrm>
        <a:prstGeom prst="rect">
          <a:avLst/>
        </a:prstGeom>
      </xdr:spPr>
    </xdr:pic>
    <xdr:clientData/>
  </xdr:oneCellAnchor>
  <xdr:oneCellAnchor>
    <xdr:from>
      <xdr:col>5</xdr:col>
      <xdr:colOff>352425</xdr:colOff>
      <xdr:row>7</xdr:row>
      <xdr:rowOff>95250</xdr:rowOff>
    </xdr:from>
    <xdr:ext cx="1576704" cy="885348"/>
    <xdr:pic>
      <xdr:nvPicPr>
        <xdr:cNvPr id="165" name="図 164" hidden="1">
          <a:extLst>
            <a:ext uri="{FF2B5EF4-FFF2-40B4-BE49-F238E27FC236}">
              <a16:creationId xmlns:a16="http://schemas.microsoft.com/office/drawing/2014/main" id="{661F3E41-09BA-49DF-A772-E3B27B11F06B}"/>
            </a:ext>
          </a:extLst>
        </xdr:cNvPr>
        <xdr:cNvPicPr>
          <a:picLocks noChangeAspect="1"/>
        </xdr:cNvPicPr>
      </xdr:nvPicPr>
      <xdr:blipFill>
        <a:blip xmlns:r="http://schemas.openxmlformats.org/officeDocument/2006/relationships" r:embed="rId119" cstate="print">
          <a:extLst>
            <a:ext uri="{28A0092B-C50C-407E-A947-70E740481C1C}">
              <a14:useLocalDpi xmlns:a14="http://schemas.microsoft.com/office/drawing/2010/main" val="0"/>
            </a:ext>
          </a:extLst>
        </a:blip>
        <a:stretch>
          <a:fillRect/>
        </a:stretch>
      </xdr:blipFill>
      <xdr:spPr>
        <a:xfrm>
          <a:off x="13925550" y="7000875"/>
          <a:ext cx="1576704" cy="885348"/>
        </a:xfrm>
        <a:prstGeom prst="rect">
          <a:avLst/>
        </a:prstGeom>
      </xdr:spPr>
    </xdr:pic>
    <xdr:clientData/>
  </xdr:oneCellAnchor>
  <xdr:oneCellAnchor>
    <xdr:from>
      <xdr:col>6</xdr:col>
      <xdr:colOff>219075</xdr:colOff>
      <xdr:row>7</xdr:row>
      <xdr:rowOff>263476</xdr:rowOff>
    </xdr:from>
    <xdr:ext cx="1799414" cy="639765"/>
    <xdr:pic>
      <xdr:nvPicPr>
        <xdr:cNvPr id="166" name="図 165" hidden="1">
          <a:extLst>
            <a:ext uri="{FF2B5EF4-FFF2-40B4-BE49-F238E27FC236}">
              <a16:creationId xmlns:a16="http://schemas.microsoft.com/office/drawing/2014/main" id="{0F8C9566-AC6E-4B81-811C-1FC2EA532DD8}"/>
            </a:ext>
          </a:extLst>
        </xdr:cNvPr>
        <xdr:cNvPicPr>
          <a:picLocks noChangeAspect="1"/>
        </xdr:cNvPicPr>
      </xdr:nvPicPr>
      <xdr:blipFill rotWithShape="1">
        <a:blip xmlns:r="http://schemas.openxmlformats.org/officeDocument/2006/relationships" r:embed="rId2"/>
        <a:srcRect b="40825"/>
        <a:stretch>
          <a:fillRect/>
        </a:stretch>
      </xdr:blipFill>
      <xdr:spPr>
        <a:xfrm>
          <a:off x="16125825" y="7169101"/>
          <a:ext cx="1799414" cy="639765"/>
        </a:xfrm>
        <a:prstGeom prst="rect">
          <a:avLst/>
        </a:prstGeom>
      </xdr:spPr>
    </xdr:pic>
    <xdr:clientData/>
  </xdr:oneCellAnchor>
  <xdr:oneCellAnchor>
    <xdr:from>
      <xdr:col>5</xdr:col>
      <xdr:colOff>352425</xdr:colOff>
      <xdr:row>8</xdr:row>
      <xdr:rowOff>95250</xdr:rowOff>
    </xdr:from>
    <xdr:ext cx="1584324" cy="1045368"/>
    <xdr:pic>
      <xdr:nvPicPr>
        <xdr:cNvPr id="167" name="図 166" hidden="1">
          <a:extLst>
            <a:ext uri="{FF2B5EF4-FFF2-40B4-BE49-F238E27FC236}">
              <a16:creationId xmlns:a16="http://schemas.microsoft.com/office/drawing/2014/main" id="{5F967A01-9C24-43CC-840A-D535E1555DF7}"/>
            </a:ext>
          </a:extLst>
        </xdr:cNvPr>
        <xdr:cNvPicPr>
          <a:picLocks noChangeAspect="1"/>
        </xdr:cNvPicPr>
      </xdr:nvPicPr>
      <xdr:blipFill>
        <a:blip xmlns:r="http://schemas.openxmlformats.org/officeDocument/2006/relationships" r:embed="rId114" cstate="print">
          <a:extLst>
            <a:ext uri="{28A0092B-C50C-407E-A947-70E740481C1C}">
              <a14:useLocalDpi xmlns:a14="http://schemas.microsoft.com/office/drawing/2010/main" val="0"/>
            </a:ext>
          </a:extLst>
        </a:blip>
        <a:stretch>
          <a:fillRect/>
        </a:stretch>
      </xdr:blipFill>
      <xdr:spPr>
        <a:xfrm>
          <a:off x="13925550" y="8905875"/>
          <a:ext cx="1584324" cy="1045368"/>
        </a:xfrm>
        <a:prstGeom prst="rect">
          <a:avLst/>
        </a:prstGeom>
      </xdr:spPr>
    </xdr:pic>
    <xdr:clientData/>
  </xdr:oneCellAnchor>
  <xdr:oneCellAnchor>
    <xdr:from>
      <xdr:col>6</xdr:col>
      <xdr:colOff>219075</xdr:colOff>
      <xdr:row>8</xdr:row>
      <xdr:rowOff>263476</xdr:rowOff>
    </xdr:from>
    <xdr:ext cx="1803224" cy="799785"/>
    <xdr:pic>
      <xdr:nvPicPr>
        <xdr:cNvPr id="168" name="図 167" hidden="1">
          <a:extLst>
            <a:ext uri="{FF2B5EF4-FFF2-40B4-BE49-F238E27FC236}">
              <a16:creationId xmlns:a16="http://schemas.microsoft.com/office/drawing/2014/main" id="{314CDBDF-DBB9-4189-AB3A-B59493892F9E}"/>
            </a:ext>
          </a:extLst>
        </xdr:cNvPr>
        <xdr:cNvPicPr>
          <a:picLocks noChangeAspect="1"/>
        </xdr:cNvPicPr>
      </xdr:nvPicPr>
      <xdr:blipFill rotWithShape="1">
        <a:blip xmlns:r="http://schemas.openxmlformats.org/officeDocument/2006/relationships" r:embed="rId2"/>
        <a:srcRect b="40825"/>
        <a:stretch>
          <a:fillRect/>
        </a:stretch>
      </xdr:blipFill>
      <xdr:spPr>
        <a:xfrm>
          <a:off x="16125825" y="9074101"/>
          <a:ext cx="1803224" cy="799785"/>
        </a:xfrm>
        <a:prstGeom prst="rect">
          <a:avLst/>
        </a:prstGeom>
      </xdr:spPr>
    </xdr:pic>
    <xdr:clientData/>
  </xdr:oneCellAnchor>
  <xdr:oneCellAnchor>
    <xdr:from>
      <xdr:col>5</xdr:col>
      <xdr:colOff>352425</xdr:colOff>
      <xdr:row>8</xdr:row>
      <xdr:rowOff>95250</xdr:rowOff>
    </xdr:from>
    <xdr:ext cx="1576704" cy="885348"/>
    <xdr:pic>
      <xdr:nvPicPr>
        <xdr:cNvPr id="169" name="図 168" hidden="1">
          <a:extLst>
            <a:ext uri="{FF2B5EF4-FFF2-40B4-BE49-F238E27FC236}">
              <a16:creationId xmlns:a16="http://schemas.microsoft.com/office/drawing/2014/main" id="{CA8CDCD7-F850-47AD-A523-BDA89500BE47}"/>
            </a:ext>
          </a:extLst>
        </xdr:cNvPr>
        <xdr:cNvPicPr>
          <a:picLocks noChangeAspect="1"/>
        </xdr:cNvPicPr>
      </xdr:nvPicPr>
      <xdr:blipFill>
        <a:blip xmlns:r="http://schemas.openxmlformats.org/officeDocument/2006/relationships" r:embed="rId119" cstate="print">
          <a:extLst>
            <a:ext uri="{28A0092B-C50C-407E-A947-70E740481C1C}">
              <a14:useLocalDpi xmlns:a14="http://schemas.microsoft.com/office/drawing/2010/main" val="0"/>
            </a:ext>
          </a:extLst>
        </a:blip>
        <a:stretch>
          <a:fillRect/>
        </a:stretch>
      </xdr:blipFill>
      <xdr:spPr>
        <a:xfrm>
          <a:off x="13925550" y="8905875"/>
          <a:ext cx="1576704" cy="885348"/>
        </a:xfrm>
        <a:prstGeom prst="rect">
          <a:avLst/>
        </a:prstGeom>
      </xdr:spPr>
    </xdr:pic>
    <xdr:clientData/>
  </xdr:oneCellAnchor>
  <xdr:oneCellAnchor>
    <xdr:from>
      <xdr:col>6</xdr:col>
      <xdr:colOff>219075</xdr:colOff>
      <xdr:row>8</xdr:row>
      <xdr:rowOff>263476</xdr:rowOff>
    </xdr:from>
    <xdr:ext cx="1799414" cy="639765"/>
    <xdr:pic>
      <xdr:nvPicPr>
        <xdr:cNvPr id="170" name="図 169" hidden="1">
          <a:extLst>
            <a:ext uri="{FF2B5EF4-FFF2-40B4-BE49-F238E27FC236}">
              <a16:creationId xmlns:a16="http://schemas.microsoft.com/office/drawing/2014/main" id="{6DB71F17-45C4-4684-8153-13E8F3A5C5D0}"/>
            </a:ext>
          </a:extLst>
        </xdr:cNvPr>
        <xdr:cNvPicPr>
          <a:picLocks noChangeAspect="1"/>
        </xdr:cNvPicPr>
      </xdr:nvPicPr>
      <xdr:blipFill rotWithShape="1">
        <a:blip xmlns:r="http://schemas.openxmlformats.org/officeDocument/2006/relationships" r:embed="rId2"/>
        <a:srcRect b="40825"/>
        <a:stretch>
          <a:fillRect/>
        </a:stretch>
      </xdr:blipFill>
      <xdr:spPr>
        <a:xfrm>
          <a:off x="16125825" y="9074101"/>
          <a:ext cx="1799414" cy="639765"/>
        </a:xfrm>
        <a:prstGeom prst="rect">
          <a:avLst/>
        </a:prstGeom>
      </xdr:spPr>
    </xdr:pic>
    <xdr:clientData/>
  </xdr:oneCellAnchor>
  <xdr:oneCellAnchor>
    <xdr:from>
      <xdr:col>5</xdr:col>
      <xdr:colOff>352425</xdr:colOff>
      <xdr:row>8</xdr:row>
      <xdr:rowOff>95250</xdr:rowOff>
    </xdr:from>
    <xdr:ext cx="1576704" cy="885348"/>
    <xdr:pic>
      <xdr:nvPicPr>
        <xdr:cNvPr id="171" name="図 170" hidden="1">
          <a:extLst>
            <a:ext uri="{FF2B5EF4-FFF2-40B4-BE49-F238E27FC236}">
              <a16:creationId xmlns:a16="http://schemas.microsoft.com/office/drawing/2014/main" id="{370C51A8-E5DB-49D9-B9AC-659F503A0A3E}"/>
            </a:ext>
          </a:extLst>
        </xdr:cNvPr>
        <xdr:cNvPicPr>
          <a:picLocks noChangeAspect="1"/>
        </xdr:cNvPicPr>
      </xdr:nvPicPr>
      <xdr:blipFill>
        <a:blip xmlns:r="http://schemas.openxmlformats.org/officeDocument/2006/relationships" r:embed="rId119" cstate="print">
          <a:extLst>
            <a:ext uri="{28A0092B-C50C-407E-A947-70E740481C1C}">
              <a14:useLocalDpi xmlns:a14="http://schemas.microsoft.com/office/drawing/2010/main" val="0"/>
            </a:ext>
          </a:extLst>
        </a:blip>
        <a:stretch>
          <a:fillRect/>
        </a:stretch>
      </xdr:blipFill>
      <xdr:spPr>
        <a:xfrm>
          <a:off x="13925550" y="8905875"/>
          <a:ext cx="1576704" cy="885348"/>
        </a:xfrm>
        <a:prstGeom prst="rect">
          <a:avLst/>
        </a:prstGeom>
      </xdr:spPr>
    </xdr:pic>
    <xdr:clientData/>
  </xdr:oneCellAnchor>
  <xdr:oneCellAnchor>
    <xdr:from>
      <xdr:col>6</xdr:col>
      <xdr:colOff>219075</xdr:colOff>
      <xdr:row>8</xdr:row>
      <xdr:rowOff>263476</xdr:rowOff>
    </xdr:from>
    <xdr:ext cx="1799414" cy="639765"/>
    <xdr:pic>
      <xdr:nvPicPr>
        <xdr:cNvPr id="172" name="図 171" hidden="1">
          <a:extLst>
            <a:ext uri="{FF2B5EF4-FFF2-40B4-BE49-F238E27FC236}">
              <a16:creationId xmlns:a16="http://schemas.microsoft.com/office/drawing/2014/main" id="{F4311331-6ACB-46BB-94CD-8B938F7B1CD2}"/>
            </a:ext>
          </a:extLst>
        </xdr:cNvPr>
        <xdr:cNvPicPr>
          <a:picLocks noChangeAspect="1"/>
        </xdr:cNvPicPr>
      </xdr:nvPicPr>
      <xdr:blipFill rotWithShape="1">
        <a:blip xmlns:r="http://schemas.openxmlformats.org/officeDocument/2006/relationships" r:embed="rId2"/>
        <a:srcRect b="40825"/>
        <a:stretch>
          <a:fillRect/>
        </a:stretch>
      </xdr:blipFill>
      <xdr:spPr>
        <a:xfrm>
          <a:off x="16125825" y="9074101"/>
          <a:ext cx="1799414" cy="639765"/>
        </a:xfrm>
        <a:prstGeom prst="rect">
          <a:avLst/>
        </a:prstGeom>
      </xdr:spPr>
    </xdr:pic>
    <xdr:clientData/>
  </xdr:oneCellAnchor>
  <xdr:oneCellAnchor>
    <xdr:from>
      <xdr:col>5</xdr:col>
      <xdr:colOff>352425</xdr:colOff>
      <xdr:row>9</xdr:row>
      <xdr:rowOff>95250</xdr:rowOff>
    </xdr:from>
    <xdr:ext cx="1584324" cy="1045368"/>
    <xdr:pic>
      <xdr:nvPicPr>
        <xdr:cNvPr id="173" name="図 172" hidden="1">
          <a:extLst>
            <a:ext uri="{FF2B5EF4-FFF2-40B4-BE49-F238E27FC236}">
              <a16:creationId xmlns:a16="http://schemas.microsoft.com/office/drawing/2014/main" id="{58A1C581-7CEA-47C0-91BF-08E852EB8EAC}"/>
            </a:ext>
          </a:extLst>
        </xdr:cNvPr>
        <xdr:cNvPicPr>
          <a:picLocks noChangeAspect="1"/>
        </xdr:cNvPicPr>
      </xdr:nvPicPr>
      <xdr:blipFill>
        <a:blip xmlns:r="http://schemas.openxmlformats.org/officeDocument/2006/relationships" r:embed="rId114" cstate="print">
          <a:extLst>
            <a:ext uri="{28A0092B-C50C-407E-A947-70E740481C1C}">
              <a14:useLocalDpi xmlns:a14="http://schemas.microsoft.com/office/drawing/2010/main" val="0"/>
            </a:ext>
          </a:extLst>
        </a:blip>
        <a:stretch>
          <a:fillRect/>
        </a:stretch>
      </xdr:blipFill>
      <xdr:spPr>
        <a:xfrm>
          <a:off x="13925550" y="10810875"/>
          <a:ext cx="1584324" cy="1045368"/>
        </a:xfrm>
        <a:prstGeom prst="rect">
          <a:avLst/>
        </a:prstGeom>
      </xdr:spPr>
    </xdr:pic>
    <xdr:clientData/>
  </xdr:oneCellAnchor>
  <xdr:oneCellAnchor>
    <xdr:from>
      <xdr:col>6</xdr:col>
      <xdr:colOff>219075</xdr:colOff>
      <xdr:row>9</xdr:row>
      <xdr:rowOff>263476</xdr:rowOff>
    </xdr:from>
    <xdr:ext cx="1803224" cy="799785"/>
    <xdr:pic>
      <xdr:nvPicPr>
        <xdr:cNvPr id="174" name="図 173" hidden="1">
          <a:extLst>
            <a:ext uri="{FF2B5EF4-FFF2-40B4-BE49-F238E27FC236}">
              <a16:creationId xmlns:a16="http://schemas.microsoft.com/office/drawing/2014/main" id="{007EE947-0AC5-4395-923A-C5117E13709B}"/>
            </a:ext>
          </a:extLst>
        </xdr:cNvPr>
        <xdr:cNvPicPr>
          <a:picLocks noChangeAspect="1"/>
        </xdr:cNvPicPr>
      </xdr:nvPicPr>
      <xdr:blipFill rotWithShape="1">
        <a:blip xmlns:r="http://schemas.openxmlformats.org/officeDocument/2006/relationships" r:embed="rId2"/>
        <a:srcRect b="40825"/>
        <a:stretch>
          <a:fillRect/>
        </a:stretch>
      </xdr:blipFill>
      <xdr:spPr>
        <a:xfrm>
          <a:off x="16125825" y="10979101"/>
          <a:ext cx="1803224" cy="799785"/>
        </a:xfrm>
        <a:prstGeom prst="rect">
          <a:avLst/>
        </a:prstGeom>
      </xdr:spPr>
    </xdr:pic>
    <xdr:clientData/>
  </xdr:oneCellAnchor>
  <xdr:oneCellAnchor>
    <xdr:from>
      <xdr:col>5</xdr:col>
      <xdr:colOff>352425</xdr:colOff>
      <xdr:row>9</xdr:row>
      <xdr:rowOff>95250</xdr:rowOff>
    </xdr:from>
    <xdr:ext cx="1576704" cy="885348"/>
    <xdr:pic>
      <xdr:nvPicPr>
        <xdr:cNvPr id="175" name="図 174" hidden="1">
          <a:extLst>
            <a:ext uri="{FF2B5EF4-FFF2-40B4-BE49-F238E27FC236}">
              <a16:creationId xmlns:a16="http://schemas.microsoft.com/office/drawing/2014/main" id="{C6EA076C-4A5F-4C55-AEB2-11B6542D512B}"/>
            </a:ext>
          </a:extLst>
        </xdr:cNvPr>
        <xdr:cNvPicPr>
          <a:picLocks noChangeAspect="1"/>
        </xdr:cNvPicPr>
      </xdr:nvPicPr>
      <xdr:blipFill>
        <a:blip xmlns:r="http://schemas.openxmlformats.org/officeDocument/2006/relationships" r:embed="rId119" cstate="print">
          <a:extLst>
            <a:ext uri="{28A0092B-C50C-407E-A947-70E740481C1C}">
              <a14:useLocalDpi xmlns:a14="http://schemas.microsoft.com/office/drawing/2010/main" val="0"/>
            </a:ext>
          </a:extLst>
        </a:blip>
        <a:stretch>
          <a:fillRect/>
        </a:stretch>
      </xdr:blipFill>
      <xdr:spPr>
        <a:xfrm>
          <a:off x="13925550" y="10810875"/>
          <a:ext cx="1576704" cy="885348"/>
        </a:xfrm>
        <a:prstGeom prst="rect">
          <a:avLst/>
        </a:prstGeom>
      </xdr:spPr>
    </xdr:pic>
    <xdr:clientData/>
  </xdr:oneCellAnchor>
  <xdr:oneCellAnchor>
    <xdr:from>
      <xdr:col>6</xdr:col>
      <xdr:colOff>219075</xdr:colOff>
      <xdr:row>9</xdr:row>
      <xdr:rowOff>263476</xdr:rowOff>
    </xdr:from>
    <xdr:ext cx="1799414" cy="639765"/>
    <xdr:pic>
      <xdr:nvPicPr>
        <xdr:cNvPr id="176" name="図 175" hidden="1">
          <a:extLst>
            <a:ext uri="{FF2B5EF4-FFF2-40B4-BE49-F238E27FC236}">
              <a16:creationId xmlns:a16="http://schemas.microsoft.com/office/drawing/2014/main" id="{88503479-FAF5-4B2F-8147-A17278F9348A}"/>
            </a:ext>
          </a:extLst>
        </xdr:cNvPr>
        <xdr:cNvPicPr>
          <a:picLocks noChangeAspect="1"/>
        </xdr:cNvPicPr>
      </xdr:nvPicPr>
      <xdr:blipFill rotWithShape="1">
        <a:blip xmlns:r="http://schemas.openxmlformats.org/officeDocument/2006/relationships" r:embed="rId2"/>
        <a:srcRect b="40825"/>
        <a:stretch>
          <a:fillRect/>
        </a:stretch>
      </xdr:blipFill>
      <xdr:spPr>
        <a:xfrm>
          <a:off x="16125825" y="10979101"/>
          <a:ext cx="1799414" cy="639765"/>
        </a:xfrm>
        <a:prstGeom prst="rect">
          <a:avLst/>
        </a:prstGeom>
      </xdr:spPr>
    </xdr:pic>
    <xdr:clientData/>
  </xdr:oneCellAnchor>
  <xdr:oneCellAnchor>
    <xdr:from>
      <xdr:col>5</xdr:col>
      <xdr:colOff>352425</xdr:colOff>
      <xdr:row>9</xdr:row>
      <xdr:rowOff>95250</xdr:rowOff>
    </xdr:from>
    <xdr:ext cx="1576704" cy="885348"/>
    <xdr:pic>
      <xdr:nvPicPr>
        <xdr:cNvPr id="177" name="図 176" hidden="1">
          <a:extLst>
            <a:ext uri="{FF2B5EF4-FFF2-40B4-BE49-F238E27FC236}">
              <a16:creationId xmlns:a16="http://schemas.microsoft.com/office/drawing/2014/main" id="{4EB9E098-AC25-4BFA-A739-B61ECCCF16D7}"/>
            </a:ext>
          </a:extLst>
        </xdr:cNvPr>
        <xdr:cNvPicPr>
          <a:picLocks noChangeAspect="1"/>
        </xdr:cNvPicPr>
      </xdr:nvPicPr>
      <xdr:blipFill>
        <a:blip xmlns:r="http://schemas.openxmlformats.org/officeDocument/2006/relationships" r:embed="rId119" cstate="print">
          <a:extLst>
            <a:ext uri="{28A0092B-C50C-407E-A947-70E740481C1C}">
              <a14:useLocalDpi xmlns:a14="http://schemas.microsoft.com/office/drawing/2010/main" val="0"/>
            </a:ext>
          </a:extLst>
        </a:blip>
        <a:stretch>
          <a:fillRect/>
        </a:stretch>
      </xdr:blipFill>
      <xdr:spPr>
        <a:xfrm>
          <a:off x="13925550" y="10810875"/>
          <a:ext cx="1576704" cy="885348"/>
        </a:xfrm>
        <a:prstGeom prst="rect">
          <a:avLst/>
        </a:prstGeom>
      </xdr:spPr>
    </xdr:pic>
    <xdr:clientData/>
  </xdr:oneCellAnchor>
  <xdr:oneCellAnchor>
    <xdr:from>
      <xdr:col>6</xdr:col>
      <xdr:colOff>219075</xdr:colOff>
      <xdr:row>9</xdr:row>
      <xdr:rowOff>263476</xdr:rowOff>
    </xdr:from>
    <xdr:ext cx="1799414" cy="639765"/>
    <xdr:pic>
      <xdr:nvPicPr>
        <xdr:cNvPr id="178" name="図 177" hidden="1">
          <a:extLst>
            <a:ext uri="{FF2B5EF4-FFF2-40B4-BE49-F238E27FC236}">
              <a16:creationId xmlns:a16="http://schemas.microsoft.com/office/drawing/2014/main" id="{81845F00-D503-45BB-8695-6519FC3A88AA}"/>
            </a:ext>
          </a:extLst>
        </xdr:cNvPr>
        <xdr:cNvPicPr>
          <a:picLocks noChangeAspect="1"/>
        </xdr:cNvPicPr>
      </xdr:nvPicPr>
      <xdr:blipFill rotWithShape="1">
        <a:blip xmlns:r="http://schemas.openxmlformats.org/officeDocument/2006/relationships" r:embed="rId2"/>
        <a:srcRect b="40825"/>
        <a:stretch>
          <a:fillRect/>
        </a:stretch>
      </xdr:blipFill>
      <xdr:spPr>
        <a:xfrm>
          <a:off x="16125825" y="10979101"/>
          <a:ext cx="1799414" cy="639765"/>
        </a:xfrm>
        <a:prstGeom prst="rect">
          <a:avLst/>
        </a:prstGeom>
      </xdr:spPr>
    </xdr:pic>
    <xdr:clientData/>
  </xdr:oneCellAnchor>
  <xdr:oneCellAnchor>
    <xdr:from>
      <xdr:col>5</xdr:col>
      <xdr:colOff>352425</xdr:colOff>
      <xdr:row>10</xdr:row>
      <xdr:rowOff>95250</xdr:rowOff>
    </xdr:from>
    <xdr:ext cx="1584324" cy="1045368"/>
    <xdr:pic>
      <xdr:nvPicPr>
        <xdr:cNvPr id="179" name="図 178" hidden="1">
          <a:extLst>
            <a:ext uri="{FF2B5EF4-FFF2-40B4-BE49-F238E27FC236}">
              <a16:creationId xmlns:a16="http://schemas.microsoft.com/office/drawing/2014/main" id="{30FC24C9-50B2-4D1F-B7EF-A5A416908116}"/>
            </a:ext>
          </a:extLst>
        </xdr:cNvPr>
        <xdr:cNvPicPr>
          <a:picLocks noChangeAspect="1"/>
        </xdr:cNvPicPr>
      </xdr:nvPicPr>
      <xdr:blipFill>
        <a:blip xmlns:r="http://schemas.openxmlformats.org/officeDocument/2006/relationships" r:embed="rId114" cstate="print">
          <a:extLst>
            <a:ext uri="{28A0092B-C50C-407E-A947-70E740481C1C}">
              <a14:useLocalDpi xmlns:a14="http://schemas.microsoft.com/office/drawing/2010/main" val="0"/>
            </a:ext>
          </a:extLst>
        </a:blip>
        <a:stretch>
          <a:fillRect/>
        </a:stretch>
      </xdr:blipFill>
      <xdr:spPr>
        <a:xfrm>
          <a:off x="13925550" y="12715875"/>
          <a:ext cx="1584324" cy="1045368"/>
        </a:xfrm>
        <a:prstGeom prst="rect">
          <a:avLst/>
        </a:prstGeom>
      </xdr:spPr>
    </xdr:pic>
    <xdr:clientData/>
  </xdr:oneCellAnchor>
  <xdr:oneCellAnchor>
    <xdr:from>
      <xdr:col>6</xdr:col>
      <xdr:colOff>219075</xdr:colOff>
      <xdr:row>10</xdr:row>
      <xdr:rowOff>263476</xdr:rowOff>
    </xdr:from>
    <xdr:ext cx="1803224" cy="799785"/>
    <xdr:pic>
      <xdr:nvPicPr>
        <xdr:cNvPr id="180" name="図 179" hidden="1">
          <a:extLst>
            <a:ext uri="{FF2B5EF4-FFF2-40B4-BE49-F238E27FC236}">
              <a16:creationId xmlns:a16="http://schemas.microsoft.com/office/drawing/2014/main" id="{2216DBDC-2835-4683-BC4A-31E301E3DBC2}"/>
            </a:ext>
          </a:extLst>
        </xdr:cNvPr>
        <xdr:cNvPicPr>
          <a:picLocks noChangeAspect="1"/>
        </xdr:cNvPicPr>
      </xdr:nvPicPr>
      <xdr:blipFill rotWithShape="1">
        <a:blip xmlns:r="http://schemas.openxmlformats.org/officeDocument/2006/relationships" r:embed="rId2"/>
        <a:srcRect b="40825"/>
        <a:stretch>
          <a:fillRect/>
        </a:stretch>
      </xdr:blipFill>
      <xdr:spPr>
        <a:xfrm>
          <a:off x="16125825" y="12884101"/>
          <a:ext cx="1803224" cy="799785"/>
        </a:xfrm>
        <a:prstGeom prst="rect">
          <a:avLst/>
        </a:prstGeom>
      </xdr:spPr>
    </xdr:pic>
    <xdr:clientData/>
  </xdr:oneCellAnchor>
  <xdr:oneCellAnchor>
    <xdr:from>
      <xdr:col>5</xdr:col>
      <xdr:colOff>352425</xdr:colOff>
      <xdr:row>10</xdr:row>
      <xdr:rowOff>95250</xdr:rowOff>
    </xdr:from>
    <xdr:ext cx="1576704" cy="885348"/>
    <xdr:pic>
      <xdr:nvPicPr>
        <xdr:cNvPr id="181" name="図 180" hidden="1">
          <a:extLst>
            <a:ext uri="{FF2B5EF4-FFF2-40B4-BE49-F238E27FC236}">
              <a16:creationId xmlns:a16="http://schemas.microsoft.com/office/drawing/2014/main" id="{E7A57E56-46C8-434E-9F7B-60A960C674EA}"/>
            </a:ext>
          </a:extLst>
        </xdr:cNvPr>
        <xdr:cNvPicPr>
          <a:picLocks noChangeAspect="1"/>
        </xdr:cNvPicPr>
      </xdr:nvPicPr>
      <xdr:blipFill>
        <a:blip xmlns:r="http://schemas.openxmlformats.org/officeDocument/2006/relationships" r:embed="rId119" cstate="print">
          <a:extLst>
            <a:ext uri="{28A0092B-C50C-407E-A947-70E740481C1C}">
              <a14:useLocalDpi xmlns:a14="http://schemas.microsoft.com/office/drawing/2010/main" val="0"/>
            </a:ext>
          </a:extLst>
        </a:blip>
        <a:stretch>
          <a:fillRect/>
        </a:stretch>
      </xdr:blipFill>
      <xdr:spPr>
        <a:xfrm>
          <a:off x="13925550" y="12715875"/>
          <a:ext cx="1576704" cy="885348"/>
        </a:xfrm>
        <a:prstGeom prst="rect">
          <a:avLst/>
        </a:prstGeom>
      </xdr:spPr>
    </xdr:pic>
    <xdr:clientData/>
  </xdr:oneCellAnchor>
  <xdr:oneCellAnchor>
    <xdr:from>
      <xdr:col>6</xdr:col>
      <xdr:colOff>219075</xdr:colOff>
      <xdr:row>10</xdr:row>
      <xdr:rowOff>263476</xdr:rowOff>
    </xdr:from>
    <xdr:ext cx="1799414" cy="639765"/>
    <xdr:pic>
      <xdr:nvPicPr>
        <xdr:cNvPr id="182" name="図 181" hidden="1">
          <a:extLst>
            <a:ext uri="{FF2B5EF4-FFF2-40B4-BE49-F238E27FC236}">
              <a16:creationId xmlns:a16="http://schemas.microsoft.com/office/drawing/2014/main" id="{C0AE7213-C8A0-484A-8814-A19B7CB0736A}"/>
            </a:ext>
          </a:extLst>
        </xdr:cNvPr>
        <xdr:cNvPicPr>
          <a:picLocks noChangeAspect="1"/>
        </xdr:cNvPicPr>
      </xdr:nvPicPr>
      <xdr:blipFill rotWithShape="1">
        <a:blip xmlns:r="http://schemas.openxmlformats.org/officeDocument/2006/relationships" r:embed="rId2"/>
        <a:srcRect b="40825"/>
        <a:stretch>
          <a:fillRect/>
        </a:stretch>
      </xdr:blipFill>
      <xdr:spPr>
        <a:xfrm>
          <a:off x="16125825" y="12884101"/>
          <a:ext cx="1799414" cy="639765"/>
        </a:xfrm>
        <a:prstGeom prst="rect">
          <a:avLst/>
        </a:prstGeom>
      </xdr:spPr>
    </xdr:pic>
    <xdr:clientData/>
  </xdr:oneCellAnchor>
  <xdr:oneCellAnchor>
    <xdr:from>
      <xdr:col>5</xdr:col>
      <xdr:colOff>352425</xdr:colOff>
      <xdr:row>10</xdr:row>
      <xdr:rowOff>95250</xdr:rowOff>
    </xdr:from>
    <xdr:ext cx="1576704" cy="885348"/>
    <xdr:pic>
      <xdr:nvPicPr>
        <xdr:cNvPr id="183" name="図 182" hidden="1">
          <a:extLst>
            <a:ext uri="{FF2B5EF4-FFF2-40B4-BE49-F238E27FC236}">
              <a16:creationId xmlns:a16="http://schemas.microsoft.com/office/drawing/2014/main" id="{CA0CCECF-739C-4F8B-9BDD-224ADC564A2D}"/>
            </a:ext>
          </a:extLst>
        </xdr:cNvPr>
        <xdr:cNvPicPr>
          <a:picLocks noChangeAspect="1"/>
        </xdr:cNvPicPr>
      </xdr:nvPicPr>
      <xdr:blipFill>
        <a:blip xmlns:r="http://schemas.openxmlformats.org/officeDocument/2006/relationships" r:embed="rId119" cstate="print">
          <a:extLst>
            <a:ext uri="{28A0092B-C50C-407E-A947-70E740481C1C}">
              <a14:useLocalDpi xmlns:a14="http://schemas.microsoft.com/office/drawing/2010/main" val="0"/>
            </a:ext>
          </a:extLst>
        </a:blip>
        <a:stretch>
          <a:fillRect/>
        </a:stretch>
      </xdr:blipFill>
      <xdr:spPr>
        <a:xfrm>
          <a:off x="13925550" y="12715875"/>
          <a:ext cx="1576704" cy="885348"/>
        </a:xfrm>
        <a:prstGeom prst="rect">
          <a:avLst/>
        </a:prstGeom>
      </xdr:spPr>
    </xdr:pic>
    <xdr:clientData/>
  </xdr:oneCellAnchor>
  <xdr:oneCellAnchor>
    <xdr:from>
      <xdr:col>6</xdr:col>
      <xdr:colOff>219075</xdr:colOff>
      <xdr:row>10</xdr:row>
      <xdr:rowOff>263476</xdr:rowOff>
    </xdr:from>
    <xdr:ext cx="1799414" cy="639765"/>
    <xdr:pic>
      <xdr:nvPicPr>
        <xdr:cNvPr id="184" name="図 183" hidden="1">
          <a:extLst>
            <a:ext uri="{FF2B5EF4-FFF2-40B4-BE49-F238E27FC236}">
              <a16:creationId xmlns:a16="http://schemas.microsoft.com/office/drawing/2014/main" id="{FF665290-3654-4837-810A-7291542F9B38}"/>
            </a:ext>
          </a:extLst>
        </xdr:cNvPr>
        <xdr:cNvPicPr>
          <a:picLocks noChangeAspect="1"/>
        </xdr:cNvPicPr>
      </xdr:nvPicPr>
      <xdr:blipFill rotWithShape="1">
        <a:blip xmlns:r="http://schemas.openxmlformats.org/officeDocument/2006/relationships" r:embed="rId2"/>
        <a:srcRect b="40825"/>
        <a:stretch>
          <a:fillRect/>
        </a:stretch>
      </xdr:blipFill>
      <xdr:spPr>
        <a:xfrm>
          <a:off x="16125825" y="12884101"/>
          <a:ext cx="1799414" cy="639765"/>
        </a:xfrm>
        <a:prstGeom prst="rect">
          <a:avLst/>
        </a:prstGeom>
      </xdr:spPr>
    </xdr:pic>
    <xdr:clientData/>
  </xdr:oneCellAnchor>
  <xdr:oneCellAnchor>
    <xdr:from>
      <xdr:col>5</xdr:col>
      <xdr:colOff>352425</xdr:colOff>
      <xdr:row>11</xdr:row>
      <xdr:rowOff>95250</xdr:rowOff>
    </xdr:from>
    <xdr:ext cx="1584324" cy="1045368"/>
    <xdr:pic>
      <xdr:nvPicPr>
        <xdr:cNvPr id="185" name="図 184" hidden="1">
          <a:extLst>
            <a:ext uri="{FF2B5EF4-FFF2-40B4-BE49-F238E27FC236}">
              <a16:creationId xmlns:a16="http://schemas.microsoft.com/office/drawing/2014/main" id="{CFA05813-30DF-4AC4-80BE-2581624E3E75}"/>
            </a:ext>
          </a:extLst>
        </xdr:cNvPr>
        <xdr:cNvPicPr>
          <a:picLocks noChangeAspect="1"/>
        </xdr:cNvPicPr>
      </xdr:nvPicPr>
      <xdr:blipFill>
        <a:blip xmlns:r="http://schemas.openxmlformats.org/officeDocument/2006/relationships" r:embed="rId114" cstate="print">
          <a:extLst>
            <a:ext uri="{28A0092B-C50C-407E-A947-70E740481C1C}">
              <a14:useLocalDpi xmlns:a14="http://schemas.microsoft.com/office/drawing/2010/main" val="0"/>
            </a:ext>
          </a:extLst>
        </a:blip>
        <a:stretch>
          <a:fillRect/>
        </a:stretch>
      </xdr:blipFill>
      <xdr:spPr>
        <a:xfrm>
          <a:off x="13925550" y="14620875"/>
          <a:ext cx="1584324" cy="1045368"/>
        </a:xfrm>
        <a:prstGeom prst="rect">
          <a:avLst/>
        </a:prstGeom>
      </xdr:spPr>
    </xdr:pic>
    <xdr:clientData/>
  </xdr:oneCellAnchor>
  <xdr:oneCellAnchor>
    <xdr:from>
      <xdr:col>6</xdr:col>
      <xdr:colOff>219075</xdr:colOff>
      <xdr:row>11</xdr:row>
      <xdr:rowOff>263476</xdr:rowOff>
    </xdr:from>
    <xdr:ext cx="1803224" cy="799785"/>
    <xdr:pic>
      <xdr:nvPicPr>
        <xdr:cNvPr id="186" name="図 185" hidden="1">
          <a:extLst>
            <a:ext uri="{FF2B5EF4-FFF2-40B4-BE49-F238E27FC236}">
              <a16:creationId xmlns:a16="http://schemas.microsoft.com/office/drawing/2014/main" id="{F1DABF1E-AE0C-4D73-B717-5ECDE992CDF7}"/>
            </a:ext>
          </a:extLst>
        </xdr:cNvPr>
        <xdr:cNvPicPr>
          <a:picLocks noChangeAspect="1"/>
        </xdr:cNvPicPr>
      </xdr:nvPicPr>
      <xdr:blipFill rotWithShape="1">
        <a:blip xmlns:r="http://schemas.openxmlformats.org/officeDocument/2006/relationships" r:embed="rId2"/>
        <a:srcRect b="40825"/>
        <a:stretch>
          <a:fillRect/>
        </a:stretch>
      </xdr:blipFill>
      <xdr:spPr>
        <a:xfrm>
          <a:off x="16125825" y="14789101"/>
          <a:ext cx="1803224" cy="799785"/>
        </a:xfrm>
        <a:prstGeom prst="rect">
          <a:avLst/>
        </a:prstGeom>
      </xdr:spPr>
    </xdr:pic>
    <xdr:clientData/>
  </xdr:oneCellAnchor>
  <xdr:oneCellAnchor>
    <xdr:from>
      <xdr:col>5</xdr:col>
      <xdr:colOff>352425</xdr:colOff>
      <xdr:row>11</xdr:row>
      <xdr:rowOff>95250</xdr:rowOff>
    </xdr:from>
    <xdr:ext cx="1576704" cy="885348"/>
    <xdr:pic>
      <xdr:nvPicPr>
        <xdr:cNvPr id="187" name="図 186" hidden="1">
          <a:extLst>
            <a:ext uri="{FF2B5EF4-FFF2-40B4-BE49-F238E27FC236}">
              <a16:creationId xmlns:a16="http://schemas.microsoft.com/office/drawing/2014/main" id="{CDEEBA2F-6741-4CAC-A25E-FF66D998A304}"/>
            </a:ext>
          </a:extLst>
        </xdr:cNvPr>
        <xdr:cNvPicPr>
          <a:picLocks noChangeAspect="1"/>
        </xdr:cNvPicPr>
      </xdr:nvPicPr>
      <xdr:blipFill>
        <a:blip xmlns:r="http://schemas.openxmlformats.org/officeDocument/2006/relationships" r:embed="rId119" cstate="print">
          <a:extLst>
            <a:ext uri="{28A0092B-C50C-407E-A947-70E740481C1C}">
              <a14:useLocalDpi xmlns:a14="http://schemas.microsoft.com/office/drawing/2010/main" val="0"/>
            </a:ext>
          </a:extLst>
        </a:blip>
        <a:stretch>
          <a:fillRect/>
        </a:stretch>
      </xdr:blipFill>
      <xdr:spPr>
        <a:xfrm>
          <a:off x="13925550" y="14620875"/>
          <a:ext cx="1576704" cy="885348"/>
        </a:xfrm>
        <a:prstGeom prst="rect">
          <a:avLst/>
        </a:prstGeom>
      </xdr:spPr>
    </xdr:pic>
    <xdr:clientData/>
  </xdr:oneCellAnchor>
  <xdr:oneCellAnchor>
    <xdr:from>
      <xdr:col>6</xdr:col>
      <xdr:colOff>219075</xdr:colOff>
      <xdr:row>11</xdr:row>
      <xdr:rowOff>263476</xdr:rowOff>
    </xdr:from>
    <xdr:ext cx="1799414" cy="639765"/>
    <xdr:pic>
      <xdr:nvPicPr>
        <xdr:cNvPr id="188" name="図 187" hidden="1">
          <a:extLst>
            <a:ext uri="{FF2B5EF4-FFF2-40B4-BE49-F238E27FC236}">
              <a16:creationId xmlns:a16="http://schemas.microsoft.com/office/drawing/2014/main" id="{41C14AAF-4E4E-44F4-B58D-6FF755027DBD}"/>
            </a:ext>
          </a:extLst>
        </xdr:cNvPr>
        <xdr:cNvPicPr>
          <a:picLocks noChangeAspect="1"/>
        </xdr:cNvPicPr>
      </xdr:nvPicPr>
      <xdr:blipFill rotWithShape="1">
        <a:blip xmlns:r="http://schemas.openxmlformats.org/officeDocument/2006/relationships" r:embed="rId2"/>
        <a:srcRect b="40825"/>
        <a:stretch>
          <a:fillRect/>
        </a:stretch>
      </xdr:blipFill>
      <xdr:spPr>
        <a:xfrm>
          <a:off x="16125825" y="14789101"/>
          <a:ext cx="1799414" cy="639765"/>
        </a:xfrm>
        <a:prstGeom prst="rect">
          <a:avLst/>
        </a:prstGeom>
      </xdr:spPr>
    </xdr:pic>
    <xdr:clientData/>
  </xdr:oneCellAnchor>
  <xdr:oneCellAnchor>
    <xdr:from>
      <xdr:col>5</xdr:col>
      <xdr:colOff>352425</xdr:colOff>
      <xdr:row>11</xdr:row>
      <xdr:rowOff>95250</xdr:rowOff>
    </xdr:from>
    <xdr:ext cx="1576704" cy="885348"/>
    <xdr:pic>
      <xdr:nvPicPr>
        <xdr:cNvPr id="189" name="図 188" hidden="1">
          <a:extLst>
            <a:ext uri="{FF2B5EF4-FFF2-40B4-BE49-F238E27FC236}">
              <a16:creationId xmlns:a16="http://schemas.microsoft.com/office/drawing/2014/main" id="{9168679C-6535-4125-BE28-EB06754D1DBC}"/>
            </a:ext>
          </a:extLst>
        </xdr:cNvPr>
        <xdr:cNvPicPr>
          <a:picLocks noChangeAspect="1"/>
        </xdr:cNvPicPr>
      </xdr:nvPicPr>
      <xdr:blipFill>
        <a:blip xmlns:r="http://schemas.openxmlformats.org/officeDocument/2006/relationships" r:embed="rId119" cstate="print">
          <a:extLst>
            <a:ext uri="{28A0092B-C50C-407E-A947-70E740481C1C}">
              <a14:useLocalDpi xmlns:a14="http://schemas.microsoft.com/office/drawing/2010/main" val="0"/>
            </a:ext>
          </a:extLst>
        </a:blip>
        <a:stretch>
          <a:fillRect/>
        </a:stretch>
      </xdr:blipFill>
      <xdr:spPr>
        <a:xfrm>
          <a:off x="13925550" y="14620875"/>
          <a:ext cx="1576704" cy="885348"/>
        </a:xfrm>
        <a:prstGeom prst="rect">
          <a:avLst/>
        </a:prstGeom>
      </xdr:spPr>
    </xdr:pic>
    <xdr:clientData/>
  </xdr:oneCellAnchor>
  <xdr:oneCellAnchor>
    <xdr:from>
      <xdr:col>6</xdr:col>
      <xdr:colOff>219075</xdr:colOff>
      <xdr:row>11</xdr:row>
      <xdr:rowOff>263476</xdr:rowOff>
    </xdr:from>
    <xdr:ext cx="1799414" cy="639765"/>
    <xdr:pic>
      <xdr:nvPicPr>
        <xdr:cNvPr id="190" name="図 189" hidden="1">
          <a:extLst>
            <a:ext uri="{FF2B5EF4-FFF2-40B4-BE49-F238E27FC236}">
              <a16:creationId xmlns:a16="http://schemas.microsoft.com/office/drawing/2014/main" id="{1B04A766-5485-43BE-8678-7CC1E75E3536}"/>
            </a:ext>
          </a:extLst>
        </xdr:cNvPr>
        <xdr:cNvPicPr>
          <a:picLocks noChangeAspect="1"/>
        </xdr:cNvPicPr>
      </xdr:nvPicPr>
      <xdr:blipFill rotWithShape="1">
        <a:blip xmlns:r="http://schemas.openxmlformats.org/officeDocument/2006/relationships" r:embed="rId2"/>
        <a:srcRect b="40825"/>
        <a:stretch>
          <a:fillRect/>
        </a:stretch>
      </xdr:blipFill>
      <xdr:spPr>
        <a:xfrm>
          <a:off x="16125825" y="14789101"/>
          <a:ext cx="1799414" cy="639765"/>
        </a:xfrm>
        <a:prstGeom prst="rect">
          <a:avLst/>
        </a:prstGeom>
      </xdr:spPr>
    </xdr:pic>
    <xdr:clientData/>
  </xdr:oneCellAnchor>
  <xdr:oneCellAnchor>
    <xdr:from>
      <xdr:col>5</xdr:col>
      <xdr:colOff>352425</xdr:colOff>
      <xdr:row>12</xdr:row>
      <xdr:rowOff>95250</xdr:rowOff>
    </xdr:from>
    <xdr:ext cx="1584324" cy="1045368"/>
    <xdr:pic>
      <xdr:nvPicPr>
        <xdr:cNvPr id="191" name="図 190" hidden="1">
          <a:extLst>
            <a:ext uri="{FF2B5EF4-FFF2-40B4-BE49-F238E27FC236}">
              <a16:creationId xmlns:a16="http://schemas.microsoft.com/office/drawing/2014/main" id="{06F69ACB-C5C2-43BF-A62B-BE91B96A9F17}"/>
            </a:ext>
          </a:extLst>
        </xdr:cNvPr>
        <xdr:cNvPicPr>
          <a:picLocks noChangeAspect="1"/>
        </xdr:cNvPicPr>
      </xdr:nvPicPr>
      <xdr:blipFill>
        <a:blip xmlns:r="http://schemas.openxmlformats.org/officeDocument/2006/relationships" r:embed="rId114" cstate="print">
          <a:extLst>
            <a:ext uri="{28A0092B-C50C-407E-A947-70E740481C1C}">
              <a14:useLocalDpi xmlns:a14="http://schemas.microsoft.com/office/drawing/2010/main" val="0"/>
            </a:ext>
          </a:extLst>
        </a:blip>
        <a:stretch>
          <a:fillRect/>
        </a:stretch>
      </xdr:blipFill>
      <xdr:spPr>
        <a:xfrm>
          <a:off x="13925550" y="16525875"/>
          <a:ext cx="1584324" cy="1045368"/>
        </a:xfrm>
        <a:prstGeom prst="rect">
          <a:avLst/>
        </a:prstGeom>
      </xdr:spPr>
    </xdr:pic>
    <xdr:clientData/>
  </xdr:oneCellAnchor>
  <xdr:oneCellAnchor>
    <xdr:from>
      <xdr:col>6</xdr:col>
      <xdr:colOff>219075</xdr:colOff>
      <xdr:row>12</xdr:row>
      <xdr:rowOff>263476</xdr:rowOff>
    </xdr:from>
    <xdr:ext cx="1803224" cy="799785"/>
    <xdr:pic>
      <xdr:nvPicPr>
        <xdr:cNvPr id="192" name="図 191" hidden="1">
          <a:extLst>
            <a:ext uri="{FF2B5EF4-FFF2-40B4-BE49-F238E27FC236}">
              <a16:creationId xmlns:a16="http://schemas.microsoft.com/office/drawing/2014/main" id="{FBE5EC76-B783-4CDC-A6D3-B04C36936135}"/>
            </a:ext>
          </a:extLst>
        </xdr:cNvPr>
        <xdr:cNvPicPr>
          <a:picLocks noChangeAspect="1"/>
        </xdr:cNvPicPr>
      </xdr:nvPicPr>
      <xdr:blipFill rotWithShape="1">
        <a:blip xmlns:r="http://schemas.openxmlformats.org/officeDocument/2006/relationships" r:embed="rId2"/>
        <a:srcRect b="40825"/>
        <a:stretch>
          <a:fillRect/>
        </a:stretch>
      </xdr:blipFill>
      <xdr:spPr>
        <a:xfrm>
          <a:off x="16125825" y="16694101"/>
          <a:ext cx="1803224" cy="799785"/>
        </a:xfrm>
        <a:prstGeom prst="rect">
          <a:avLst/>
        </a:prstGeom>
      </xdr:spPr>
    </xdr:pic>
    <xdr:clientData/>
  </xdr:oneCellAnchor>
  <xdr:oneCellAnchor>
    <xdr:from>
      <xdr:col>5</xdr:col>
      <xdr:colOff>352425</xdr:colOff>
      <xdr:row>12</xdr:row>
      <xdr:rowOff>95250</xdr:rowOff>
    </xdr:from>
    <xdr:ext cx="1576704" cy="885348"/>
    <xdr:pic>
      <xdr:nvPicPr>
        <xdr:cNvPr id="193" name="図 192" hidden="1">
          <a:extLst>
            <a:ext uri="{FF2B5EF4-FFF2-40B4-BE49-F238E27FC236}">
              <a16:creationId xmlns:a16="http://schemas.microsoft.com/office/drawing/2014/main" id="{BDC22EE4-D8AF-4B61-98E1-60B27E381ABC}"/>
            </a:ext>
          </a:extLst>
        </xdr:cNvPr>
        <xdr:cNvPicPr>
          <a:picLocks noChangeAspect="1"/>
        </xdr:cNvPicPr>
      </xdr:nvPicPr>
      <xdr:blipFill>
        <a:blip xmlns:r="http://schemas.openxmlformats.org/officeDocument/2006/relationships" r:embed="rId119" cstate="print">
          <a:extLst>
            <a:ext uri="{28A0092B-C50C-407E-A947-70E740481C1C}">
              <a14:useLocalDpi xmlns:a14="http://schemas.microsoft.com/office/drawing/2010/main" val="0"/>
            </a:ext>
          </a:extLst>
        </a:blip>
        <a:stretch>
          <a:fillRect/>
        </a:stretch>
      </xdr:blipFill>
      <xdr:spPr>
        <a:xfrm>
          <a:off x="13925550" y="16525875"/>
          <a:ext cx="1576704" cy="885348"/>
        </a:xfrm>
        <a:prstGeom prst="rect">
          <a:avLst/>
        </a:prstGeom>
      </xdr:spPr>
    </xdr:pic>
    <xdr:clientData/>
  </xdr:oneCellAnchor>
  <xdr:oneCellAnchor>
    <xdr:from>
      <xdr:col>6</xdr:col>
      <xdr:colOff>219075</xdr:colOff>
      <xdr:row>12</xdr:row>
      <xdr:rowOff>263476</xdr:rowOff>
    </xdr:from>
    <xdr:ext cx="1799414" cy="639765"/>
    <xdr:pic>
      <xdr:nvPicPr>
        <xdr:cNvPr id="194" name="図 193" hidden="1">
          <a:extLst>
            <a:ext uri="{FF2B5EF4-FFF2-40B4-BE49-F238E27FC236}">
              <a16:creationId xmlns:a16="http://schemas.microsoft.com/office/drawing/2014/main" id="{74BF7C86-58E8-4BDF-83C0-FF3AE01A2E2F}"/>
            </a:ext>
          </a:extLst>
        </xdr:cNvPr>
        <xdr:cNvPicPr>
          <a:picLocks noChangeAspect="1"/>
        </xdr:cNvPicPr>
      </xdr:nvPicPr>
      <xdr:blipFill rotWithShape="1">
        <a:blip xmlns:r="http://schemas.openxmlformats.org/officeDocument/2006/relationships" r:embed="rId2"/>
        <a:srcRect b="40825"/>
        <a:stretch>
          <a:fillRect/>
        </a:stretch>
      </xdr:blipFill>
      <xdr:spPr>
        <a:xfrm>
          <a:off x="16125825" y="16694101"/>
          <a:ext cx="1799414" cy="639765"/>
        </a:xfrm>
        <a:prstGeom prst="rect">
          <a:avLst/>
        </a:prstGeom>
      </xdr:spPr>
    </xdr:pic>
    <xdr:clientData/>
  </xdr:oneCellAnchor>
  <xdr:oneCellAnchor>
    <xdr:from>
      <xdr:col>5</xdr:col>
      <xdr:colOff>352425</xdr:colOff>
      <xdr:row>12</xdr:row>
      <xdr:rowOff>95250</xdr:rowOff>
    </xdr:from>
    <xdr:ext cx="1576704" cy="885348"/>
    <xdr:pic>
      <xdr:nvPicPr>
        <xdr:cNvPr id="195" name="図 194" hidden="1">
          <a:extLst>
            <a:ext uri="{FF2B5EF4-FFF2-40B4-BE49-F238E27FC236}">
              <a16:creationId xmlns:a16="http://schemas.microsoft.com/office/drawing/2014/main" id="{54DE11D5-0951-477C-AE49-F29BCB0CA72C}"/>
            </a:ext>
          </a:extLst>
        </xdr:cNvPr>
        <xdr:cNvPicPr>
          <a:picLocks noChangeAspect="1"/>
        </xdr:cNvPicPr>
      </xdr:nvPicPr>
      <xdr:blipFill>
        <a:blip xmlns:r="http://schemas.openxmlformats.org/officeDocument/2006/relationships" r:embed="rId119" cstate="print">
          <a:extLst>
            <a:ext uri="{28A0092B-C50C-407E-A947-70E740481C1C}">
              <a14:useLocalDpi xmlns:a14="http://schemas.microsoft.com/office/drawing/2010/main" val="0"/>
            </a:ext>
          </a:extLst>
        </a:blip>
        <a:stretch>
          <a:fillRect/>
        </a:stretch>
      </xdr:blipFill>
      <xdr:spPr>
        <a:xfrm>
          <a:off x="13925550" y="16525875"/>
          <a:ext cx="1576704" cy="885348"/>
        </a:xfrm>
        <a:prstGeom prst="rect">
          <a:avLst/>
        </a:prstGeom>
      </xdr:spPr>
    </xdr:pic>
    <xdr:clientData/>
  </xdr:oneCellAnchor>
  <xdr:oneCellAnchor>
    <xdr:from>
      <xdr:col>6</xdr:col>
      <xdr:colOff>219075</xdr:colOff>
      <xdr:row>12</xdr:row>
      <xdr:rowOff>263476</xdr:rowOff>
    </xdr:from>
    <xdr:ext cx="1799414" cy="639765"/>
    <xdr:pic>
      <xdr:nvPicPr>
        <xdr:cNvPr id="196" name="図 195" hidden="1">
          <a:extLst>
            <a:ext uri="{FF2B5EF4-FFF2-40B4-BE49-F238E27FC236}">
              <a16:creationId xmlns:a16="http://schemas.microsoft.com/office/drawing/2014/main" id="{A56DD6C6-EC5A-477E-A2DB-2135ECBBE5F6}"/>
            </a:ext>
          </a:extLst>
        </xdr:cNvPr>
        <xdr:cNvPicPr>
          <a:picLocks noChangeAspect="1"/>
        </xdr:cNvPicPr>
      </xdr:nvPicPr>
      <xdr:blipFill rotWithShape="1">
        <a:blip xmlns:r="http://schemas.openxmlformats.org/officeDocument/2006/relationships" r:embed="rId2"/>
        <a:srcRect b="40825"/>
        <a:stretch>
          <a:fillRect/>
        </a:stretch>
      </xdr:blipFill>
      <xdr:spPr>
        <a:xfrm>
          <a:off x="16125825" y="16694101"/>
          <a:ext cx="1799414" cy="639765"/>
        </a:xfrm>
        <a:prstGeom prst="rect">
          <a:avLst/>
        </a:prstGeom>
      </xdr:spPr>
    </xdr:pic>
    <xdr:clientData/>
  </xdr:oneCellAnchor>
  <xdr:oneCellAnchor>
    <xdr:from>
      <xdr:col>5</xdr:col>
      <xdr:colOff>352425</xdr:colOff>
      <xdr:row>13</xdr:row>
      <xdr:rowOff>95250</xdr:rowOff>
    </xdr:from>
    <xdr:ext cx="1584324" cy="1045368"/>
    <xdr:pic>
      <xdr:nvPicPr>
        <xdr:cNvPr id="197" name="図 196" hidden="1">
          <a:extLst>
            <a:ext uri="{FF2B5EF4-FFF2-40B4-BE49-F238E27FC236}">
              <a16:creationId xmlns:a16="http://schemas.microsoft.com/office/drawing/2014/main" id="{2D2CA136-082A-4820-BA71-2A1BBBBFBF58}"/>
            </a:ext>
          </a:extLst>
        </xdr:cNvPr>
        <xdr:cNvPicPr>
          <a:picLocks noChangeAspect="1"/>
        </xdr:cNvPicPr>
      </xdr:nvPicPr>
      <xdr:blipFill>
        <a:blip xmlns:r="http://schemas.openxmlformats.org/officeDocument/2006/relationships" r:embed="rId114" cstate="print">
          <a:extLst>
            <a:ext uri="{28A0092B-C50C-407E-A947-70E740481C1C}">
              <a14:useLocalDpi xmlns:a14="http://schemas.microsoft.com/office/drawing/2010/main" val="0"/>
            </a:ext>
          </a:extLst>
        </a:blip>
        <a:stretch>
          <a:fillRect/>
        </a:stretch>
      </xdr:blipFill>
      <xdr:spPr>
        <a:xfrm>
          <a:off x="13925550" y="18430875"/>
          <a:ext cx="1584324" cy="1045368"/>
        </a:xfrm>
        <a:prstGeom prst="rect">
          <a:avLst/>
        </a:prstGeom>
      </xdr:spPr>
    </xdr:pic>
    <xdr:clientData/>
  </xdr:oneCellAnchor>
  <xdr:oneCellAnchor>
    <xdr:from>
      <xdr:col>6</xdr:col>
      <xdr:colOff>219075</xdr:colOff>
      <xdr:row>13</xdr:row>
      <xdr:rowOff>263476</xdr:rowOff>
    </xdr:from>
    <xdr:ext cx="1803224" cy="799785"/>
    <xdr:pic>
      <xdr:nvPicPr>
        <xdr:cNvPr id="198" name="図 197" hidden="1">
          <a:extLst>
            <a:ext uri="{FF2B5EF4-FFF2-40B4-BE49-F238E27FC236}">
              <a16:creationId xmlns:a16="http://schemas.microsoft.com/office/drawing/2014/main" id="{4E5E3450-03A8-4240-9EE2-CEB17240821E}"/>
            </a:ext>
          </a:extLst>
        </xdr:cNvPr>
        <xdr:cNvPicPr>
          <a:picLocks noChangeAspect="1"/>
        </xdr:cNvPicPr>
      </xdr:nvPicPr>
      <xdr:blipFill rotWithShape="1">
        <a:blip xmlns:r="http://schemas.openxmlformats.org/officeDocument/2006/relationships" r:embed="rId2"/>
        <a:srcRect b="40825"/>
        <a:stretch>
          <a:fillRect/>
        </a:stretch>
      </xdr:blipFill>
      <xdr:spPr>
        <a:xfrm>
          <a:off x="16125825" y="18599101"/>
          <a:ext cx="1803224" cy="799785"/>
        </a:xfrm>
        <a:prstGeom prst="rect">
          <a:avLst/>
        </a:prstGeom>
      </xdr:spPr>
    </xdr:pic>
    <xdr:clientData/>
  </xdr:oneCellAnchor>
  <xdr:oneCellAnchor>
    <xdr:from>
      <xdr:col>5</xdr:col>
      <xdr:colOff>352425</xdr:colOff>
      <xdr:row>13</xdr:row>
      <xdr:rowOff>95250</xdr:rowOff>
    </xdr:from>
    <xdr:ext cx="1576704" cy="885348"/>
    <xdr:pic>
      <xdr:nvPicPr>
        <xdr:cNvPr id="199" name="図 198" hidden="1">
          <a:extLst>
            <a:ext uri="{FF2B5EF4-FFF2-40B4-BE49-F238E27FC236}">
              <a16:creationId xmlns:a16="http://schemas.microsoft.com/office/drawing/2014/main" id="{DF35E70A-B04F-4DC1-943B-F24FAFE38711}"/>
            </a:ext>
          </a:extLst>
        </xdr:cNvPr>
        <xdr:cNvPicPr>
          <a:picLocks noChangeAspect="1"/>
        </xdr:cNvPicPr>
      </xdr:nvPicPr>
      <xdr:blipFill>
        <a:blip xmlns:r="http://schemas.openxmlformats.org/officeDocument/2006/relationships" r:embed="rId119" cstate="print">
          <a:extLst>
            <a:ext uri="{28A0092B-C50C-407E-A947-70E740481C1C}">
              <a14:useLocalDpi xmlns:a14="http://schemas.microsoft.com/office/drawing/2010/main" val="0"/>
            </a:ext>
          </a:extLst>
        </a:blip>
        <a:stretch>
          <a:fillRect/>
        </a:stretch>
      </xdr:blipFill>
      <xdr:spPr>
        <a:xfrm>
          <a:off x="13925550" y="18430875"/>
          <a:ext cx="1576704" cy="885348"/>
        </a:xfrm>
        <a:prstGeom prst="rect">
          <a:avLst/>
        </a:prstGeom>
      </xdr:spPr>
    </xdr:pic>
    <xdr:clientData/>
  </xdr:oneCellAnchor>
  <xdr:oneCellAnchor>
    <xdr:from>
      <xdr:col>6</xdr:col>
      <xdr:colOff>219075</xdr:colOff>
      <xdr:row>13</xdr:row>
      <xdr:rowOff>263476</xdr:rowOff>
    </xdr:from>
    <xdr:ext cx="1799414" cy="639765"/>
    <xdr:pic>
      <xdr:nvPicPr>
        <xdr:cNvPr id="200" name="図 199" hidden="1">
          <a:extLst>
            <a:ext uri="{FF2B5EF4-FFF2-40B4-BE49-F238E27FC236}">
              <a16:creationId xmlns:a16="http://schemas.microsoft.com/office/drawing/2014/main" id="{26AC5D52-F88C-4EE6-9112-B628C2C96217}"/>
            </a:ext>
          </a:extLst>
        </xdr:cNvPr>
        <xdr:cNvPicPr>
          <a:picLocks noChangeAspect="1"/>
        </xdr:cNvPicPr>
      </xdr:nvPicPr>
      <xdr:blipFill rotWithShape="1">
        <a:blip xmlns:r="http://schemas.openxmlformats.org/officeDocument/2006/relationships" r:embed="rId2"/>
        <a:srcRect b="40825"/>
        <a:stretch>
          <a:fillRect/>
        </a:stretch>
      </xdr:blipFill>
      <xdr:spPr>
        <a:xfrm>
          <a:off x="16125825" y="18599101"/>
          <a:ext cx="1799414" cy="639765"/>
        </a:xfrm>
        <a:prstGeom prst="rect">
          <a:avLst/>
        </a:prstGeom>
      </xdr:spPr>
    </xdr:pic>
    <xdr:clientData/>
  </xdr:oneCellAnchor>
  <xdr:oneCellAnchor>
    <xdr:from>
      <xdr:col>5</xdr:col>
      <xdr:colOff>352425</xdr:colOff>
      <xdr:row>13</xdr:row>
      <xdr:rowOff>95250</xdr:rowOff>
    </xdr:from>
    <xdr:ext cx="1576704" cy="885348"/>
    <xdr:pic>
      <xdr:nvPicPr>
        <xdr:cNvPr id="201" name="図 200" hidden="1">
          <a:extLst>
            <a:ext uri="{FF2B5EF4-FFF2-40B4-BE49-F238E27FC236}">
              <a16:creationId xmlns:a16="http://schemas.microsoft.com/office/drawing/2014/main" id="{69F3E564-A9F1-4D0A-8729-CD9E7C8F23C9}"/>
            </a:ext>
          </a:extLst>
        </xdr:cNvPr>
        <xdr:cNvPicPr>
          <a:picLocks noChangeAspect="1"/>
        </xdr:cNvPicPr>
      </xdr:nvPicPr>
      <xdr:blipFill>
        <a:blip xmlns:r="http://schemas.openxmlformats.org/officeDocument/2006/relationships" r:embed="rId119" cstate="print">
          <a:extLst>
            <a:ext uri="{28A0092B-C50C-407E-A947-70E740481C1C}">
              <a14:useLocalDpi xmlns:a14="http://schemas.microsoft.com/office/drawing/2010/main" val="0"/>
            </a:ext>
          </a:extLst>
        </a:blip>
        <a:stretch>
          <a:fillRect/>
        </a:stretch>
      </xdr:blipFill>
      <xdr:spPr>
        <a:xfrm>
          <a:off x="13925550" y="18430875"/>
          <a:ext cx="1576704" cy="885348"/>
        </a:xfrm>
        <a:prstGeom prst="rect">
          <a:avLst/>
        </a:prstGeom>
      </xdr:spPr>
    </xdr:pic>
    <xdr:clientData/>
  </xdr:oneCellAnchor>
  <xdr:oneCellAnchor>
    <xdr:from>
      <xdr:col>6</xdr:col>
      <xdr:colOff>219075</xdr:colOff>
      <xdr:row>13</xdr:row>
      <xdr:rowOff>263476</xdr:rowOff>
    </xdr:from>
    <xdr:ext cx="1799414" cy="639765"/>
    <xdr:pic>
      <xdr:nvPicPr>
        <xdr:cNvPr id="202" name="図 201" hidden="1">
          <a:extLst>
            <a:ext uri="{FF2B5EF4-FFF2-40B4-BE49-F238E27FC236}">
              <a16:creationId xmlns:a16="http://schemas.microsoft.com/office/drawing/2014/main" id="{816C61C8-DA1F-45AE-A34E-917B889E9721}"/>
            </a:ext>
          </a:extLst>
        </xdr:cNvPr>
        <xdr:cNvPicPr>
          <a:picLocks noChangeAspect="1"/>
        </xdr:cNvPicPr>
      </xdr:nvPicPr>
      <xdr:blipFill rotWithShape="1">
        <a:blip xmlns:r="http://schemas.openxmlformats.org/officeDocument/2006/relationships" r:embed="rId2"/>
        <a:srcRect b="40825"/>
        <a:stretch>
          <a:fillRect/>
        </a:stretch>
      </xdr:blipFill>
      <xdr:spPr>
        <a:xfrm>
          <a:off x="16125825" y="18599101"/>
          <a:ext cx="1799414" cy="639765"/>
        </a:xfrm>
        <a:prstGeom prst="rect">
          <a:avLst/>
        </a:prstGeom>
      </xdr:spPr>
    </xdr:pic>
    <xdr:clientData/>
  </xdr:oneCellAnchor>
  <xdr:oneCellAnchor>
    <xdr:from>
      <xdr:col>5</xdr:col>
      <xdr:colOff>352425</xdr:colOff>
      <xdr:row>14</xdr:row>
      <xdr:rowOff>95250</xdr:rowOff>
    </xdr:from>
    <xdr:ext cx="1584324" cy="1045368"/>
    <xdr:pic>
      <xdr:nvPicPr>
        <xdr:cNvPr id="203" name="図 202" hidden="1">
          <a:extLst>
            <a:ext uri="{FF2B5EF4-FFF2-40B4-BE49-F238E27FC236}">
              <a16:creationId xmlns:a16="http://schemas.microsoft.com/office/drawing/2014/main" id="{03F32267-E3F8-4157-8210-95197C273D72}"/>
            </a:ext>
          </a:extLst>
        </xdr:cNvPr>
        <xdr:cNvPicPr>
          <a:picLocks noChangeAspect="1"/>
        </xdr:cNvPicPr>
      </xdr:nvPicPr>
      <xdr:blipFill>
        <a:blip xmlns:r="http://schemas.openxmlformats.org/officeDocument/2006/relationships" r:embed="rId114" cstate="print">
          <a:extLst>
            <a:ext uri="{28A0092B-C50C-407E-A947-70E740481C1C}">
              <a14:useLocalDpi xmlns:a14="http://schemas.microsoft.com/office/drawing/2010/main" val="0"/>
            </a:ext>
          </a:extLst>
        </a:blip>
        <a:stretch>
          <a:fillRect/>
        </a:stretch>
      </xdr:blipFill>
      <xdr:spPr>
        <a:xfrm>
          <a:off x="13925550" y="20335875"/>
          <a:ext cx="1584324" cy="1045368"/>
        </a:xfrm>
        <a:prstGeom prst="rect">
          <a:avLst/>
        </a:prstGeom>
      </xdr:spPr>
    </xdr:pic>
    <xdr:clientData/>
  </xdr:oneCellAnchor>
  <xdr:oneCellAnchor>
    <xdr:from>
      <xdr:col>6</xdr:col>
      <xdr:colOff>219075</xdr:colOff>
      <xdr:row>14</xdr:row>
      <xdr:rowOff>263476</xdr:rowOff>
    </xdr:from>
    <xdr:ext cx="1803224" cy="799785"/>
    <xdr:pic>
      <xdr:nvPicPr>
        <xdr:cNvPr id="204" name="図 203" hidden="1">
          <a:extLst>
            <a:ext uri="{FF2B5EF4-FFF2-40B4-BE49-F238E27FC236}">
              <a16:creationId xmlns:a16="http://schemas.microsoft.com/office/drawing/2014/main" id="{CB394A86-221E-42E3-9B30-9F55A4E617B9}"/>
            </a:ext>
          </a:extLst>
        </xdr:cNvPr>
        <xdr:cNvPicPr>
          <a:picLocks noChangeAspect="1"/>
        </xdr:cNvPicPr>
      </xdr:nvPicPr>
      <xdr:blipFill rotWithShape="1">
        <a:blip xmlns:r="http://schemas.openxmlformats.org/officeDocument/2006/relationships" r:embed="rId2"/>
        <a:srcRect b="40825"/>
        <a:stretch>
          <a:fillRect/>
        </a:stretch>
      </xdr:blipFill>
      <xdr:spPr>
        <a:xfrm>
          <a:off x="16125825" y="20504101"/>
          <a:ext cx="1803224" cy="799785"/>
        </a:xfrm>
        <a:prstGeom prst="rect">
          <a:avLst/>
        </a:prstGeom>
      </xdr:spPr>
    </xdr:pic>
    <xdr:clientData/>
  </xdr:oneCellAnchor>
  <xdr:oneCellAnchor>
    <xdr:from>
      <xdr:col>5</xdr:col>
      <xdr:colOff>352425</xdr:colOff>
      <xdr:row>14</xdr:row>
      <xdr:rowOff>95250</xdr:rowOff>
    </xdr:from>
    <xdr:ext cx="1576704" cy="885348"/>
    <xdr:pic>
      <xdr:nvPicPr>
        <xdr:cNvPr id="205" name="図 204" hidden="1">
          <a:extLst>
            <a:ext uri="{FF2B5EF4-FFF2-40B4-BE49-F238E27FC236}">
              <a16:creationId xmlns:a16="http://schemas.microsoft.com/office/drawing/2014/main" id="{DFA96C5B-1053-4CC7-91B7-0838A0FA283F}"/>
            </a:ext>
          </a:extLst>
        </xdr:cNvPr>
        <xdr:cNvPicPr>
          <a:picLocks noChangeAspect="1"/>
        </xdr:cNvPicPr>
      </xdr:nvPicPr>
      <xdr:blipFill>
        <a:blip xmlns:r="http://schemas.openxmlformats.org/officeDocument/2006/relationships" r:embed="rId119" cstate="print">
          <a:extLst>
            <a:ext uri="{28A0092B-C50C-407E-A947-70E740481C1C}">
              <a14:useLocalDpi xmlns:a14="http://schemas.microsoft.com/office/drawing/2010/main" val="0"/>
            </a:ext>
          </a:extLst>
        </a:blip>
        <a:stretch>
          <a:fillRect/>
        </a:stretch>
      </xdr:blipFill>
      <xdr:spPr>
        <a:xfrm>
          <a:off x="13925550" y="20335875"/>
          <a:ext cx="1576704" cy="885348"/>
        </a:xfrm>
        <a:prstGeom prst="rect">
          <a:avLst/>
        </a:prstGeom>
      </xdr:spPr>
    </xdr:pic>
    <xdr:clientData/>
  </xdr:oneCellAnchor>
  <xdr:oneCellAnchor>
    <xdr:from>
      <xdr:col>6</xdr:col>
      <xdr:colOff>219075</xdr:colOff>
      <xdr:row>14</xdr:row>
      <xdr:rowOff>263476</xdr:rowOff>
    </xdr:from>
    <xdr:ext cx="1799414" cy="639765"/>
    <xdr:pic>
      <xdr:nvPicPr>
        <xdr:cNvPr id="206" name="図 205" hidden="1">
          <a:extLst>
            <a:ext uri="{FF2B5EF4-FFF2-40B4-BE49-F238E27FC236}">
              <a16:creationId xmlns:a16="http://schemas.microsoft.com/office/drawing/2014/main" id="{374A3B73-074D-474E-8C83-A29AA25E11D7}"/>
            </a:ext>
          </a:extLst>
        </xdr:cNvPr>
        <xdr:cNvPicPr>
          <a:picLocks noChangeAspect="1"/>
        </xdr:cNvPicPr>
      </xdr:nvPicPr>
      <xdr:blipFill rotWithShape="1">
        <a:blip xmlns:r="http://schemas.openxmlformats.org/officeDocument/2006/relationships" r:embed="rId2"/>
        <a:srcRect b="40825"/>
        <a:stretch>
          <a:fillRect/>
        </a:stretch>
      </xdr:blipFill>
      <xdr:spPr>
        <a:xfrm>
          <a:off x="16125825" y="20504101"/>
          <a:ext cx="1799414" cy="639765"/>
        </a:xfrm>
        <a:prstGeom prst="rect">
          <a:avLst/>
        </a:prstGeom>
      </xdr:spPr>
    </xdr:pic>
    <xdr:clientData/>
  </xdr:oneCellAnchor>
  <xdr:oneCellAnchor>
    <xdr:from>
      <xdr:col>5</xdr:col>
      <xdr:colOff>352425</xdr:colOff>
      <xdr:row>14</xdr:row>
      <xdr:rowOff>95250</xdr:rowOff>
    </xdr:from>
    <xdr:ext cx="1576704" cy="885348"/>
    <xdr:pic>
      <xdr:nvPicPr>
        <xdr:cNvPr id="207" name="図 206" hidden="1">
          <a:extLst>
            <a:ext uri="{FF2B5EF4-FFF2-40B4-BE49-F238E27FC236}">
              <a16:creationId xmlns:a16="http://schemas.microsoft.com/office/drawing/2014/main" id="{E41B730D-98EC-49CB-8F77-B7CE9FA0C823}"/>
            </a:ext>
          </a:extLst>
        </xdr:cNvPr>
        <xdr:cNvPicPr>
          <a:picLocks noChangeAspect="1"/>
        </xdr:cNvPicPr>
      </xdr:nvPicPr>
      <xdr:blipFill>
        <a:blip xmlns:r="http://schemas.openxmlformats.org/officeDocument/2006/relationships" r:embed="rId119" cstate="print">
          <a:extLst>
            <a:ext uri="{28A0092B-C50C-407E-A947-70E740481C1C}">
              <a14:useLocalDpi xmlns:a14="http://schemas.microsoft.com/office/drawing/2010/main" val="0"/>
            </a:ext>
          </a:extLst>
        </a:blip>
        <a:stretch>
          <a:fillRect/>
        </a:stretch>
      </xdr:blipFill>
      <xdr:spPr>
        <a:xfrm>
          <a:off x="13925550" y="20335875"/>
          <a:ext cx="1576704" cy="885348"/>
        </a:xfrm>
        <a:prstGeom prst="rect">
          <a:avLst/>
        </a:prstGeom>
      </xdr:spPr>
    </xdr:pic>
    <xdr:clientData/>
  </xdr:oneCellAnchor>
  <xdr:oneCellAnchor>
    <xdr:from>
      <xdr:col>6</xdr:col>
      <xdr:colOff>219075</xdr:colOff>
      <xdr:row>14</xdr:row>
      <xdr:rowOff>263476</xdr:rowOff>
    </xdr:from>
    <xdr:ext cx="1799414" cy="639765"/>
    <xdr:pic>
      <xdr:nvPicPr>
        <xdr:cNvPr id="208" name="図 207" hidden="1">
          <a:extLst>
            <a:ext uri="{FF2B5EF4-FFF2-40B4-BE49-F238E27FC236}">
              <a16:creationId xmlns:a16="http://schemas.microsoft.com/office/drawing/2014/main" id="{55E538B6-D26C-4E15-A670-78C356E30897}"/>
            </a:ext>
          </a:extLst>
        </xdr:cNvPr>
        <xdr:cNvPicPr>
          <a:picLocks noChangeAspect="1"/>
        </xdr:cNvPicPr>
      </xdr:nvPicPr>
      <xdr:blipFill rotWithShape="1">
        <a:blip xmlns:r="http://schemas.openxmlformats.org/officeDocument/2006/relationships" r:embed="rId2"/>
        <a:srcRect b="40825"/>
        <a:stretch>
          <a:fillRect/>
        </a:stretch>
      </xdr:blipFill>
      <xdr:spPr>
        <a:xfrm>
          <a:off x="16125825" y="20504101"/>
          <a:ext cx="1799414" cy="639765"/>
        </a:xfrm>
        <a:prstGeom prst="rect">
          <a:avLst/>
        </a:prstGeom>
      </xdr:spPr>
    </xdr:pic>
    <xdr:clientData/>
  </xdr:oneCellAnchor>
  <xdr:oneCellAnchor>
    <xdr:from>
      <xdr:col>5</xdr:col>
      <xdr:colOff>352425</xdr:colOff>
      <xdr:row>15</xdr:row>
      <xdr:rowOff>95250</xdr:rowOff>
    </xdr:from>
    <xdr:ext cx="1584324" cy="1045368"/>
    <xdr:pic>
      <xdr:nvPicPr>
        <xdr:cNvPr id="209" name="図 208" hidden="1">
          <a:extLst>
            <a:ext uri="{FF2B5EF4-FFF2-40B4-BE49-F238E27FC236}">
              <a16:creationId xmlns:a16="http://schemas.microsoft.com/office/drawing/2014/main" id="{DBCBD9EC-EB96-4446-925D-E57BB1DD001D}"/>
            </a:ext>
          </a:extLst>
        </xdr:cNvPr>
        <xdr:cNvPicPr>
          <a:picLocks noChangeAspect="1"/>
        </xdr:cNvPicPr>
      </xdr:nvPicPr>
      <xdr:blipFill>
        <a:blip xmlns:r="http://schemas.openxmlformats.org/officeDocument/2006/relationships" r:embed="rId114" cstate="print">
          <a:extLst>
            <a:ext uri="{28A0092B-C50C-407E-A947-70E740481C1C}">
              <a14:useLocalDpi xmlns:a14="http://schemas.microsoft.com/office/drawing/2010/main" val="0"/>
            </a:ext>
          </a:extLst>
        </a:blip>
        <a:stretch>
          <a:fillRect/>
        </a:stretch>
      </xdr:blipFill>
      <xdr:spPr>
        <a:xfrm>
          <a:off x="13925550" y="22240875"/>
          <a:ext cx="1584324" cy="1045368"/>
        </a:xfrm>
        <a:prstGeom prst="rect">
          <a:avLst/>
        </a:prstGeom>
      </xdr:spPr>
    </xdr:pic>
    <xdr:clientData/>
  </xdr:oneCellAnchor>
  <xdr:oneCellAnchor>
    <xdr:from>
      <xdr:col>6</xdr:col>
      <xdr:colOff>219075</xdr:colOff>
      <xdr:row>15</xdr:row>
      <xdr:rowOff>263476</xdr:rowOff>
    </xdr:from>
    <xdr:ext cx="1803224" cy="799785"/>
    <xdr:pic>
      <xdr:nvPicPr>
        <xdr:cNvPr id="210" name="図 209" hidden="1">
          <a:extLst>
            <a:ext uri="{FF2B5EF4-FFF2-40B4-BE49-F238E27FC236}">
              <a16:creationId xmlns:a16="http://schemas.microsoft.com/office/drawing/2014/main" id="{2A9F9A65-8216-403B-BE2C-3344610BC571}"/>
            </a:ext>
          </a:extLst>
        </xdr:cNvPr>
        <xdr:cNvPicPr>
          <a:picLocks noChangeAspect="1"/>
        </xdr:cNvPicPr>
      </xdr:nvPicPr>
      <xdr:blipFill rotWithShape="1">
        <a:blip xmlns:r="http://schemas.openxmlformats.org/officeDocument/2006/relationships" r:embed="rId2"/>
        <a:srcRect b="40825"/>
        <a:stretch>
          <a:fillRect/>
        </a:stretch>
      </xdr:blipFill>
      <xdr:spPr>
        <a:xfrm>
          <a:off x="16125825" y="22409101"/>
          <a:ext cx="1803224" cy="799785"/>
        </a:xfrm>
        <a:prstGeom prst="rect">
          <a:avLst/>
        </a:prstGeom>
      </xdr:spPr>
    </xdr:pic>
    <xdr:clientData/>
  </xdr:oneCellAnchor>
  <xdr:oneCellAnchor>
    <xdr:from>
      <xdr:col>5</xdr:col>
      <xdr:colOff>352425</xdr:colOff>
      <xdr:row>15</xdr:row>
      <xdr:rowOff>95250</xdr:rowOff>
    </xdr:from>
    <xdr:ext cx="1576704" cy="885348"/>
    <xdr:pic>
      <xdr:nvPicPr>
        <xdr:cNvPr id="211" name="図 210" hidden="1">
          <a:extLst>
            <a:ext uri="{FF2B5EF4-FFF2-40B4-BE49-F238E27FC236}">
              <a16:creationId xmlns:a16="http://schemas.microsoft.com/office/drawing/2014/main" id="{104F7E89-1100-43D0-B1DA-3B0A8B1BE251}"/>
            </a:ext>
          </a:extLst>
        </xdr:cNvPr>
        <xdr:cNvPicPr>
          <a:picLocks noChangeAspect="1"/>
        </xdr:cNvPicPr>
      </xdr:nvPicPr>
      <xdr:blipFill>
        <a:blip xmlns:r="http://schemas.openxmlformats.org/officeDocument/2006/relationships" r:embed="rId119" cstate="print">
          <a:extLst>
            <a:ext uri="{28A0092B-C50C-407E-A947-70E740481C1C}">
              <a14:useLocalDpi xmlns:a14="http://schemas.microsoft.com/office/drawing/2010/main" val="0"/>
            </a:ext>
          </a:extLst>
        </a:blip>
        <a:stretch>
          <a:fillRect/>
        </a:stretch>
      </xdr:blipFill>
      <xdr:spPr>
        <a:xfrm>
          <a:off x="13925550" y="22240875"/>
          <a:ext cx="1576704" cy="885348"/>
        </a:xfrm>
        <a:prstGeom prst="rect">
          <a:avLst/>
        </a:prstGeom>
      </xdr:spPr>
    </xdr:pic>
    <xdr:clientData/>
  </xdr:oneCellAnchor>
  <xdr:oneCellAnchor>
    <xdr:from>
      <xdr:col>6</xdr:col>
      <xdr:colOff>219075</xdr:colOff>
      <xdr:row>15</xdr:row>
      <xdr:rowOff>263476</xdr:rowOff>
    </xdr:from>
    <xdr:ext cx="1799414" cy="639765"/>
    <xdr:pic>
      <xdr:nvPicPr>
        <xdr:cNvPr id="212" name="図 211" hidden="1">
          <a:extLst>
            <a:ext uri="{FF2B5EF4-FFF2-40B4-BE49-F238E27FC236}">
              <a16:creationId xmlns:a16="http://schemas.microsoft.com/office/drawing/2014/main" id="{4CF70F88-B073-4469-88FB-AD438D27BBB9}"/>
            </a:ext>
          </a:extLst>
        </xdr:cNvPr>
        <xdr:cNvPicPr>
          <a:picLocks noChangeAspect="1"/>
        </xdr:cNvPicPr>
      </xdr:nvPicPr>
      <xdr:blipFill rotWithShape="1">
        <a:blip xmlns:r="http://schemas.openxmlformats.org/officeDocument/2006/relationships" r:embed="rId2"/>
        <a:srcRect b="40825"/>
        <a:stretch>
          <a:fillRect/>
        </a:stretch>
      </xdr:blipFill>
      <xdr:spPr>
        <a:xfrm>
          <a:off x="16125825" y="22409101"/>
          <a:ext cx="1799414" cy="639765"/>
        </a:xfrm>
        <a:prstGeom prst="rect">
          <a:avLst/>
        </a:prstGeom>
      </xdr:spPr>
    </xdr:pic>
    <xdr:clientData/>
  </xdr:oneCellAnchor>
  <xdr:oneCellAnchor>
    <xdr:from>
      <xdr:col>5</xdr:col>
      <xdr:colOff>352425</xdr:colOff>
      <xdr:row>15</xdr:row>
      <xdr:rowOff>95250</xdr:rowOff>
    </xdr:from>
    <xdr:ext cx="1576704" cy="885348"/>
    <xdr:pic>
      <xdr:nvPicPr>
        <xdr:cNvPr id="213" name="図 212" hidden="1">
          <a:extLst>
            <a:ext uri="{FF2B5EF4-FFF2-40B4-BE49-F238E27FC236}">
              <a16:creationId xmlns:a16="http://schemas.microsoft.com/office/drawing/2014/main" id="{63E603E9-3FC4-4378-A017-CB56EFDE8C36}"/>
            </a:ext>
          </a:extLst>
        </xdr:cNvPr>
        <xdr:cNvPicPr>
          <a:picLocks noChangeAspect="1"/>
        </xdr:cNvPicPr>
      </xdr:nvPicPr>
      <xdr:blipFill>
        <a:blip xmlns:r="http://schemas.openxmlformats.org/officeDocument/2006/relationships" r:embed="rId119" cstate="print">
          <a:extLst>
            <a:ext uri="{28A0092B-C50C-407E-A947-70E740481C1C}">
              <a14:useLocalDpi xmlns:a14="http://schemas.microsoft.com/office/drawing/2010/main" val="0"/>
            </a:ext>
          </a:extLst>
        </a:blip>
        <a:stretch>
          <a:fillRect/>
        </a:stretch>
      </xdr:blipFill>
      <xdr:spPr>
        <a:xfrm>
          <a:off x="13925550" y="22240875"/>
          <a:ext cx="1576704" cy="885348"/>
        </a:xfrm>
        <a:prstGeom prst="rect">
          <a:avLst/>
        </a:prstGeom>
      </xdr:spPr>
    </xdr:pic>
    <xdr:clientData/>
  </xdr:oneCellAnchor>
  <xdr:oneCellAnchor>
    <xdr:from>
      <xdr:col>6</xdr:col>
      <xdr:colOff>219075</xdr:colOff>
      <xdr:row>15</xdr:row>
      <xdr:rowOff>263476</xdr:rowOff>
    </xdr:from>
    <xdr:ext cx="1799414" cy="639765"/>
    <xdr:pic>
      <xdr:nvPicPr>
        <xdr:cNvPr id="214" name="図 213" hidden="1">
          <a:extLst>
            <a:ext uri="{FF2B5EF4-FFF2-40B4-BE49-F238E27FC236}">
              <a16:creationId xmlns:a16="http://schemas.microsoft.com/office/drawing/2014/main" id="{D28C196D-F4D0-40BB-A56A-54154E8AC122}"/>
            </a:ext>
          </a:extLst>
        </xdr:cNvPr>
        <xdr:cNvPicPr>
          <a:picLocks noChangeAspect="1"/>
        </xdr:cNvPicPr>
      </xdr:nvPicPr>
      <xdr:blipFill rotWithShape="1">
        <a:blip xmlns:r="http://schemas.openxmlformats.org/officeDocument/2006/relationships" r:embed="rId2"/>
        <a:srcRect b="40825"/>
        <a:stretch>
          <a:fillRect/>
        </a:stretch>
      </xdr:blipFill>
      <xdr:spPr>
        <a:xfrm>
          <a:off x="16125825" y="22409101"/>
          <a:ext cx="1799414" cy="639765"/>
        </a:xfrm>
        <a:prstGeom prst="rect">
          <a:avLst/>
        </a:prstGeom>
      </xdr:spPr>
    </xdr:pic>
    <xdr:clientData/>
  </xdr:oneCellAnchor>
  <xdr:oneCellAnchor>
    <xdr:from>
      <xdr:col>5</xdr:col>
      <xdr:colOff>352425</xdr:colOff>
      <xdr:row>16</xdr:row>
      <xdr:rowOff>95250</xdr:rowOff>
    </xdr:from>
    <xdr:ext cx="1584324" cy="1045368"/>
    <xdr:pic>
      <xdr:nvPicPr>
        <xdr:cNvPr id="215" name="図 214" hidden="1">
          <a:extLst>
            <a:ext uri="{FF2B5EF4-FFF2-40B4-BE49-F238E27FC236}">
              <a16:creationId xmlns:a16="http://schemas.microsoft.com/office/drawing/2014/main" id="{918BF4C6-0C47-4CD0-BDCE-819BC43BD815}"/>
            </a:ext>
          </a:extLst>
        </xdr:cNvPr>
        <xdr:cNvPicPr>
          <a:picLocks noChangeAspect="1"/>
        </xdr:cNvPicPr>
      </xdr:nvPicPr>
      <xdr:blipFill>
        <a:blip xmlns:r="http://schemas.openxmlformats.org/officeDocument/2006/relationships" r:embed="rId114" cstate="print">
          <a:extLst>
            <a:ext uri="{28A0092B-C50C-407E-A947-70E740481C1C}">
              <a14:useLocalDpi xmlns:a14="http://schemas.microsoft.com/office/drawing/2010/main" val="0"/>
            </a:ext>
          </a:extLst>
        </a:blip>
        <a:stretch>
          <a:fillRect/>
        </a:stretch>
      </xdr:blipFill>
      <xdr:spPr>
        <a:xfrm>
          <a:off x="13925550" y="24145875"/>
          <a:ext cx="1584324" cy="1045368"/>
        </a:xfrm>
        <a:prstGeom prst="rect">
          <a:avLst/>
        </a:prstGeom>
      </xdr:spPr>
    </xdr:pic>
    <xdr:clientData/>
  </xdr:oneCellAnchor>
  <xdr:oneCellAnchor>
    <xdr:from>
      <xdr:col>6</xdr:col>
      <xdr:colOff>219075</xdr:colOff>
      <xdr:row>16</xdr:row>
      <xdr:rowOff>263476</xdr:rowOff>
    </xdr:from>
    <xdr:ext cx="1803224" cy="799785"/>
    <xdr:pic>
      <xdr:nvPicPr>
        <xdr:cNvPr id="216" name="図 215" hidden="1">
          <a:extLst>
            <a:ext uri="{FF2B5EF4-FFF2-40B4-BE49-F238E27FC236}">
              <a16:creationId xmlns:a16="http://schemas.microsoft.com/office/drawing/2014/main" id="{8546E5F4-B9B3-4890-B8B2-7070A506A870}"/>
            </a:ext>
          </a:extLst>
        </xdr:cNvPr>
        <xdr:cNvPicPr>
          <a:picLocks noChangeAspect="1"/>
        </xdr:cNvPicPr>
      </xdr:nvPicPr>
      <xdr:blipFill rotWithShape="1">
        <a:blip xmlns:r="http://schemas.openxmlformats.org/officeDocument/2006/relationships" r:embed="rId2"/>
        <a:srcRect b="40825"/>
        <a:stretch>
          <a:fillRect/>
        </a:stretch>
      </xdr:blipFill>
      <xdr:spPr>
        <a:xfrm>
          <a:off x="16125825" y="24314101"/>
          <a:ext cx="1803224" cy="799785"/>
        </a:xfrm>
        <a:prstGeom prst="rect">
          <a:avLst/>
        </a:prstGeom>
      </xdr:spPr>
    </xdr:pic>
    <xdr:clientData/>
  </xdr:oneCellAnchor>
  <xdr:oneCellAnchor>
    <xdr:from>
      <xdr:col>5</xdr:col>
      <xdr:colOff>352425</xdr:colOff>
      <xdr:row>16</xdr:row>
      <xdr:rowOff>95250</xdr:rowOff>
    </xdr:from>
    <xdr:ext cx="1576704" cy="885348"/>
    <xdr:pic>
      <xdr:nvPicPr>
        <xdr:cNvPr id="217" name="図 216" hidden="1">
          <a:extLst>
            <a:ext uri="{FF2B5EF4-FFF2-40B4-BE49-F238E27FC236}">
              <a16:creationId xmlns:a16="http://schemas.microsoft.com/office/drawing/2014/main" id="{BC6DB49E-6C65-41F2-9CB7-71EA7D6311AE}"/>
            </a:ext>
          </a:extLst>
        </xdr:cNvPr>
        <xdr:cNvPicPr>
          <a:picLocks noChangeAspect="1"/>
        </xdr:cNvPicPr>
      </xdr:nvPicPr>
      <xdr:blipFill>
        <a:blip xmlns:r="http://schemas.openxmlformats.org/officeDocument/2006/relationships" r:embed="rId119" cstate="print">
          <a:extLst>
            <a:ext uri="{28A0092B-C50C-407E-A947-70E740481C1C}">
              <a14:useLocalDpi xmlns:a14="http://schemas.microsoft.com/office/drawing/2010/main" val="0"/>
            </a:ext>
          </a:extLst>
        </a:blip>
        <a:stretch>
          <a:fillRect/>
        </a:stretch>
      </xdr:blipFill>
      <xdr:spPr>
        <a:xfrm>
          <a:off x="13925550" y="24145875"/>
          <a:ext cx="1576704" cy="885348"/>
        </a:xfrm>
        <a:prstGeom prst="rect">
          <a:avLst/>
        </a:prstGeom>
      </xdr:spPr>
    </xdr:pic>
    <xdr:clientData/>
  </xdr:oneCellAnchor>
  <xdr:oneCellAnchor>
    <xdr:from>
      <xdr:col>6</xdr:col>
      <xdr:colOff>219075</xdr:colOff>
      <xdr:row>16</xdr:row>
      <xdr:rowOff>263476</xdr:rowOff>
    </xdr:from>
    <xdr:ext cx="1799414" cy="639765"/>
    <xdr:pic>
      <xdr:nvPicPr>
        <xdr:cNvPr id="218" name="図 217" hidden="1">
          <a:extLst>
            <a:ext uri="{FF2B5EF4-FFF2-40B4-BE49-F238E27FC236}">
              <a16:creationId xmlns:a16="http://schemas.microsoft.com/office/drawing/2014/main" id="{3ABA33AF-3554-4151-BD61-EE5C52DFEE4A}"/>
            </a:ext>
          </a:extLst>
        </xdr:cNvPr>
        <xdr:cNvPicPr>
          <a:picLocks noChangeAspect="1"/>
        </xdr:cNvPicPr>
      </xdr:nvPicPr>
      <xdr:blipFill rotWithShape="1">
        <a:blip xmlns:r="http://schemas.openxmlformats.org/officeDocument/2006/relationships" r:embed="rId2"/>
        <a:srcRect b="40825"/>
        <a:stretch>
          <a:fillRect/>
        </a:stretch>
      </xdr:blipFill>
      <xdr:spPr>
        <a:xfrm>
          <a:off x="16125825" y="24314101"/>
          <a:ext cx="1799414" cy="639765"/>
        </a:xfrm>
        <a:prstGeom prst="rect">
          <a:avLst/>
        </a:prstGeom>
      </xdr:spPr>
    </xdr:pic>
    <xdr:clientData/>
  </xdr:oneCellAnchor>
  <xdr:oneCellAnchor>
    <xdr:from>
      <xdr:col>5</xdr:col>
      <xdr:colOff>352425</xdr:colOff>
      <xdr:row>16</xdr:row>
      <xdr:rowOff>95250</xdr:rowOff>
    </xdr:from>
    <xdr:ext cx="1576704" cy="885348"/>
    <xdr:pic>
      <xdr:nvPicPr>
        <xdr:cNvPr id="219" name="図 218" hidden="1">
          <a:extLst>
            <a:ext uri="{FF2B5EF4-FFF2-40B4-BE49-F238E27FC236}">
              <a16:creationId xmlns:a16="http://schemas.microsoft.com/office/drawing/2014/main" id="{0BE9A3C0-CA8C-438A-8559-7C6AEB5539AB}"/>
            </a:ext>
          </a:extLst>
        </xdr:cNvPr>
        <xdr:cNvPicPr>
          <a:picLocks noChangeAspect="1"/>
        </xdr:cNvPicPr>
      </xdr:nvPicPr>
      <xdr:blipFill>
        <a:blip xmlns:r="http://schemas.openxmlformats.org/officeDocument/2006/relationships" r:embed="rId119" cstate="print">
          <a:extLst>
            <a:ext uri="{28A0092B-C50C-407E-A947-70E740481C1C}">
              <a14:useLocalDpi xmlns:a14="http://schemas.microsoft.com/office/drawing/2010/main" val="0"/>
            </a:ext>
          </a:extLst>
        </a:blip>
        <a:stretch>
          <a:fillRect/>
        </a:stretch>
      </xdr:blipFill>
      <xdr:spPr>
        <a:xfrm>
          <a:off x="13925550" y="24145875"/>
          <a:ext cx="1576704" cy="885348"/>
        </a:xfrm>
        <a:prstGeom prst="rect">
          <a:avLst/>
        </a:prstGeom>
      </xdr:spPr>
    </xdr:pic>
    <xdr:clientData/>
  </xdr:oneCellAnchor>
  <xdr:oneCellAnchor>
    <xdr:from>
      <xdr:col>6</xdr:col>
      <xdr:colOff>219075</xdr:colOff>
      <xdr:row>16</xdr:row>
      <xdr:rowOff>263476</xdr:rowOff>
    </xdr:from>
    <xdr:ext cx="1799414" cy="639765"/>
    <xdr:pic>
      <xdr:nvPicPr>
        <xdr:cNvPr id="220" name="図 219" hidden="1">
          <a:extLst>
            <a:ext uri="{FF2B5EF4-FFF2-40B4-BE49-F238E27FC236}">
              <a16:creationId xmlns:a16="http://schemas.microsoft.com/office/drawing/2014/main" id="{1D79B91D-96E2-4F46-99A4-2145EB28FD6E}"/>
            </a:ext>
          </a:extLst>
        </xdr:cNvPr>
        <xdr:cNvPicPr>
          <a:picLocks noChangeAspect="1"/>
        </xdr:cNvPicPr>
      </xdr:nvPicPr>
      <xdr:blipFill rotWithShape="1">
        <a:blip xmlns:r="http://schemas.openxmlformats.org/officeDocument/2006/relationships" r:embed="rId2"/>
        <a:srcRect b="40825"/>
        <a:stretch>
          <a:fillRect/>
        </a:stretch>
      </xdr:blipFill>
      <xdr:spPr>
        <a:xfrm>
          <a:off x="16125825" y="24314101"/>
          <a:ext cx="1799414" cy="639765"/>
        </a:xfrm>
        <a:prstGeom prst="rect">
          <a:avLst/>
        </a:prstGeom>
      </xdr:spPr>
    </xdr:pic>
    <xdr:clientData/>
  </xdr:oneCellAnchor>
  <xdr:oneCellAnchor>
    <xdr:from>
      <xdr:col>5</xdr:col>
      <xdr:colOff>352425</xdr:colOff>
      <xdr:row>17</xdr:row>
      <xdr:rowOff>95250</xdr:rowOff>
    </xdr:from>
    <xdr:ext cx="1584324" cy="1045368"/>
    <xdr:pic>
      <xdr:nvPicPr>
        <xdr:cNvPr id="221" name="図 220" hidden="1">
          <a:extLst>
            <a:ext uri="{FF2B5EF4-FFF2-40B4-BE49-F238E27FC236}">
              <a16:creationId xmlns:a16="http://schemas.microsoft.com/office/drawing/2014/main" id="{CE4BE88F-CE6F-4D13-80A4-2E9CDF57728F}"/>
            </a:ext>
          </a:extLst>
        </xdr:cNvPr>
        <xdr:cNvPicPr>
          <a:picLocks noChangeAspect="1"/>
        </xdr:cNvPicPr>
      </xdr:nvPicPr>
      <xdr:blipFill>
        <a:blip xmlns:r="http://schemas.openxmlformats.org/officeDocument/2006/relationships" r:embed="rId114" cstate="print">
          <a:extLst>
            <a:ext uri="{28A0092B-C50C-407E-A947-70E740481C1C}">
              <a14:useLocalDpi xmlns:a14="http://schemas.microsoft.com/office/drawing/2010/main" val="0"/>
            </a:ext>
          </a:extLst>
        </a:blip>
        <a:stretch>
          <a:fillRect/>
        </a:stretch>
      </xdr:blipFill>
      <xdr:spPr>
        <a:xfrm>
          <a:off x="13925550" y="26050875"/>
          <a:ext cx="1584324" cy="1045368"/>
        </a:xfrm>
        <a:prstGeom prst="rect">
          <a:avLst/>
        </a:prstGeom>
      </xdr:spPr>
    </xdr:pic>
    <xdr:clientData/>
  </xdr:oneCellAnchor>
  <xdr:oneCellAnchor>
    <xdr:from>
      <xdr:col>6</xdr:col>
      <xdr:colOff>219075</xdr:colOff>
      <xdr:row>17</xdr:row>
      <xdr:rowOff>263476</xdr:rowOff>
    </xdr:from>
    <xdr:ext cx="1803224" cy="799785"/>
    <xdr:pic>
      <xdr:nvPicPr>
        <xdr:cNvPr id="222" name="図 221" hidden="1">
          <a:extLst>
            <a:ext uri="{FF2B5EF4-FFF2-40B4-BE49-F238E27FC236}">
              <a16:creationId xmlns:a16="http://schemas.microsoft.com/office/drawing/2014/main" id="{83D9E7AF-E3F3-4E1F-91D1-8AC856CA17C2}"/>
            </a:ext>
          </a:extLst>
        </xdr:cNvPr>
        <xdr:cNvPicPr>
          <a:picLocks noChangeAspect="1"/>
        </xdr:cNvPicPr>
      </xdr:nvPicPr>
      <xdr:blipFill rotWithShape="1">
        <a:blip xmlns:r="http://schemas.openxmlformats.org/officeDocument/2006/relationships" r:embed="rId2"/>
        <a:srcRect b="40825"/>
        <a:stretch>
          <a:fillRect/>
        </a:stretch>
      </xdr:blipFill>
      <xdr:spPr>
        <a:xfrm>
          <a:off x="16125825" y="26219101"/>
          <a:ext cx="1803224" cy="799785"/>
        </a:xfrm>
        <a:prstGeom prst="rect">
          <a:avLst/>
        </a:prstGeom>
      </xdr:spPr>
    </xdr:pic>
    <xdr:clientData/>
  </xdr:oneCellAnchor>
  <xdr:oneCellAnchor>
    <xdr:from>
      <xdr:col>5</xdr:col>
      <xdr:colOff>352425</xdr:colOff>
      <xdr:row>17</xdr:row>
      <xdr:rowOff>95250</xdr:rowOff>
    </xdr:from>
    <xdr:ext cx="1576704" cy="885348"/>
    <xdr:pic>
      <xdr:nvPicPr>
        <xdr:cNvPr id="223" name="図 222" hidden="1">
          <a:extLst>
            <a:ext uri="{FF2B5EF4-FFF2-40B4-BE49-F238E27FC236}">
              <a16:creationId xmlns:a16="http://schemas.microsoft.com/office/drawing/2014/main" id="{E436F4EB-7080-4243-857B-DE046E194573}"/>
            </a:ext>
          </a:extLst>
        </xdr:cNvPr>
        <xdr:cNvPicPr>
          <a:picLocks noChangeAspect="1"/>
        </xdr:cNvPicPr>
      </xdr:nvPicPr>
      <xdr:blipFill>
        <a:blip xmlns:r="http://schemas.openxmlformats.org/officeDocument/2006/relationships" r:embed="rId119" cstate="print">
          <a:extLst>
            <a:ext uri="{28A0092B-C50C-407E-A947-70E740481C1C}">
              <a14:useLocalDpi xmlns:a14="http://schemas.microsoft.com/office/drawing/2010/main" val="0"/>
            </a:ext>
          </a:extLst>
        </a:blip>
        <a:stretch>
          <a:fillRect/>
        </a:stretch>
      </xdr:blipFill>
      <xdr:spPr>
        <a:xfrm>
          <a:off x="13925550" y="26050875"/>
          <a:ext cx="1576704" cy="885348"/>
        </a:xfrm>
        <a:prstGeom prst="rect">
          <a:avLst/>
        </a:prstGeom>
      </xdr:spPr>
    </xdr:pic>
    <xdr:clientData/>
  </xdr:oneCellAnchor>
  <xdr:oneCellAnchor>
    <xdr:from>
      <xdr:col>6</xdr:col>
      <xdr:colOff>219075</xdr:colOff>
      <xdr:row>17</xdr:row>
      <xdr:rowOff>263476</xdr:rowOff>
    </xdr:from>
    <xdr:ext cx="1799414" cy="639765"/>
    <xdr:pic>
      <xdr:nvPicPr>
        <xdr:cNvPr id="224" name="図 223" hidden="1">
          <a:extLst>
            <a:ext uri="{FF2B5EF4-FFF2-40B4-BE49-F238E27FC236}">
              <a16:creationId xmlns:a16="http://schemas.microsoft.com/office/drawing/2014/main" id="{65DF8A6D-583D-4FAF-8A4F-41143923322B}"/>
            </a:ext>
          </a:extLst>
        </xdr:cNvPr>
        <xdr:cNvPicPr>
          <a:picLocks noChangeAspect="1"/>
        </xdr:cNvPicPr>
      </xdr:nvPicPr>
      <xdr:blipFill rotWithShape="1">
        <a:blip xmlns:r="http://schemas.openxmlformats.org/officeDocument/2006/relationships" r:embed="rId2"/>
        <a:srcRect b="40825"/>
        <a:stretch>
          <a:fillRect/>
        </a:stretch>
      </xdr:blipFill>
      <xdr:spPr>
        <a:xfrm>
          <a:off x="16125825" y="26219101"/>
          <a:ext cx="1799414" cy="639765"/>
        </a:xfrm>
        <a:prstGeom prst="rect">
          <a:avLst/>
        </a:prstGeom>
      </xdr:spPr>
    </xdr:pic>
    <xdr:clientData/>
  </xdr:oneCellAnchor>
  <xdr:oneCellAnchor>
    <xdr:from>
      <xdr:col>5</xdr:col>
      <xdr:colOff>352425</xdr:colOff>
      <xdr:row>17</xdr:row>
      <xdr:rowOff>95250</xdr:rowOff>
    </xdr:from>
    <xdr:ext cx="1576704" cy="885348"/>
    <xdr:pic>
      <xdr:nvPicPr>
        <xdr:cNvPr id="225" name="図 224" hidden="1">
          <a:extLst>
            <a:ext uri="{FF2B5EF4-FFF2-40B4-BE49-F238E27FC236}">
              <a16:creationId xmlns:a16="http://schemas.microsoft.com/office/drawing/2014/main" id="{0FDD36EA-5B4E-4751-808F-6BB16242F62B}"/>
            </a:ext>
          </a:extLst>
        </xdr:cNvPr>
        <xdr:cNvPicPr>
          <a:picLocks noChangeAspect="1"/>
        </xdr:cNvPicPr>
      </xdr:nvPicPr>
      <xdr:blipFill>
        <a:blip xmlns:r="http://schemas.openxmlformats.org/officeDocument/2006/relationships" r:embed="rId119" cstate="print">
          <a:extLst>
            <a:ext uri="{28A0092B-C50C-407E-A947-70E740481C1C}">
              <a14:useLocalDpi xmlns:a14="http://schemas.microsoft.com/office/drawing/2010/main" val="0"/>
            </a:ext>
          </a:extLst>
        </a:blip>
        <a:stretch>
          <a:fillRect/>
        </a:stretch>
      </xdr:blipFill>
      <xdr:spPr>
        <a:xfrm>
          <a:off x="13925550" y="26050875"/>
          <a:ext cx="1576704" cy="885348"/>
        </a:xfrm>
        <a:prstGeom prst="rect">
          <a:avLst/>
        </a:prstGeom>
      </xdr:spPr>
    </xdr:pic>
    <xdr:clientData/>
  </xdr:oneCellAnchor>
  <xdr:oneCellAnchor>
    <xdr:from>
      <xdr:col>6</xdr:col>
      <xdr:colOff>219075</xdr:colOff>
      <xdr:row>17</xdr:row>
      <xdr:rowOff>263476</xdr:rowOff>
    </xdr:from>
    <xdr:ext cx="1799414" cy="639765"/>
    <xdr:pic>
      <xdr:nvPicPr>
        <xdr:cNvPr id="226" name="図 225" hidden="1">
          <a:extLst>
            <a:ext uri="{FF2B5EF4-FFF2-40B4-BE49-F238E27FC236}">
              <a16:creationId xmlns:a16="http://schemas.microsoft.com/office/drawing/2014/main" id="{9BCEE1BF-FF6B-4BE6-BACF-6A5AE7C18E3A}"/>
            </a:ext>
          </a:extLst>
        </xdr:cNvPr>
        <xdr:cNvPicPr>
          <a:picLocks noChangeAspect="1"/>
        </xdr:cNvPicPr>
      </xdr:nvPicPr>
      <xdr:blipFill rotWithShape="1">
        <a:blip xmlns:r="http://schemas.openxmlformats.org/officeDocument/2006/relationships" r:embed="rId2"/>
        <a:srcRect b="40825"/>
        <a:stretch>
          <a:fillRect/>
        </a:stretch>
      </xdr:blipFill>
      <xdr:spPr>
        <a:xfrm>
          <a:off x="16125825" y="26219101"/>
          <a:ext cx="1799414" cy="639765"/>
        </a:xfrm>
        <a:prstGeom prst="rect">
          <a:avLst/>
        </a:prstGeom>
      </xdr:spPr>
    </xdr:pic>
    <xdr:clientData/>
  </xdr:oneCellAnchor>
  <xdr:oneCellAnchor>
    <xdr:from>
      <xdr:col>5</xdr:col>
      <xdr:colOff>352425</xdr:colOff>
      <xdr:row>18</xdr:row>
      <xdr:rowOff>95250</xdr:rowOff>
    </xdr:from>
    <xdr:ext cx="1584324" cy="1045368"/>
    <xdr:pic>
      <xdr:nvPicPr>
        <xdr:cNvPr id="227" name="図 226" hidden="1">
          <a:extLst>
            <a:ext uri="{FF2B5EF4-FFF2-40B4-BE49-F238E27FC236}">
              <a16:creationId xmlns:a16="http://schemas.microsoft.com/office/drawing/2014/main" id="{5F022ED8-E08D-404D-9361-DEB7ECBE73DF}"/>
            </a:ext>
          </a:extLst>
        </xdr:cNvPr>
        <xdr:cNvPicPr>
          <a:picLocks noChangeAspect="1"/>
        </xdr:cNvPicPr>
      </xdr:nvPicPr>
      <xdr:blipFill>
        <a:blip xmlns:r="http://schemas.openxmlformats.org/officeDocument/2006/relationships" r:embed="rId114" cstate="print">
          <a:extLst>
            <a:ext uri="{28A0092B-C50C-407E-A947-70E740481C1C}">
              <a14:useLocalDpi xmlns:a14="http://schemas.microsoft.com/office/drawing/2010/main" val="0"/>
            </a:ext>
          </a:extLst>
        </a:blip>
        <a:stretch>
          <a:fillRect/>
        </a:stretch>
      </xdr:blipFill>
      <xdr:spPr>
        <a:xfrm>
          <a:off x="13925550" y="27955875"/>
          <a:ext cx="1584324" cy="1045368"/>
        </a:xfrm>
        <a:prstGeom prst="rect">
          <a:avLst/>
        </a:prstGeom>
      </xdr:spPr>
    </xdr:pic>
    <xdr:clientData/>
  </xdr:oneCellAnchor>
  <xdr:oneCellAnchor>
    <xdr:from>
      <xdr:col>6</xdr:col>
      <xdr:colOff>219075</xdr:colOff>
      <xdr:row>18</xdr:row>
      <xdr:rowOff>263476</xdr:rowOff>
    </xdr:from>
    <xdr:ext cx="1803224" cy="799785"/>
    <xdr:pic>
      <xdr:nvPicPr>
        <xdr:cNvPr id="228" name="図 227" hidden="1">
          <a:extLst>
            <a:ext uri="{FF2B5EF4-FFF2-40B4-BE49-F238E27FC236}">
              <a16:creationId xmlns:a16="http://schemas.microsoft.com/office/drawing/2014/main" id="{7CDF46C7-25F5-409E-9204-2EEAAC49ECC7}"/>
            </a:ext>
          </a:extLst>
        </xdr:cNvPr>
        <xdr:cNvPicPr>
          <a:picLocks noChangeAspect="1"/>
        </xdr:cNvPicPr>
      </xdr:nvPicPr>
      <xdr:blipFill rotWithShape="1">
        <a:blip xmlns:r="http://schemas.openxmlformats.org/officeDocument/2006/relationships" r:embed="rId2"/>
        <a:srcRect b="40825"/>
        <a:stretch>
          <a:fillRect/>
        </a:stretch>
      </xdr:blipFill>
      <xdr:spPr>
        <a:xfrm>
          <a:off x="16125825" y="28124101"/>
          <a:ext cx="1803224" cy="799785"/>
        </a:xfrm>
        <a:prstGeom prst="rect">
          <a:avLst/>
        </a:prstGeom>
      </xdr:spPr>
    </xdr:pic>
    <xdr:clientData/>
  </xdr:oneCellAnchor>
  <xdr:oneCellAnchor>
    <xdr:from>
      <xdr:col>5</xdr:col>
      <xdr:colOff>352425</xdr:colOff>
      <xdr:row>18</xdr:row>
      <xdr:rowOff>95250</xdr:rowOff>
    </xdr:from>
    <xdr:ext cx="1576704" cy="885348"/>
    <xdr:pic>
      <xdr:nvPicPr>
        <xdr:cNvPr id="229" name="図 228" hidden="1">
          <a:extLst>
            <a:ext uri="{FF2B5EF4-FFF2-40B4-BE49-F238E27FC236}">
              <a16:creationId xmlns:a16="http://schemas.microsoft.com/office/drawing/2014/main" id="{8089134A-49E0-4A3D-85F3-A456FE557FD9}"/>
            </a:ext>
          </a:extLst>
        </xdr:cNvPr>
        <xdr:cNvPicPr>
          <a:picLocks noChangeAspect="1"/>
        </xdr:cNvPicPr>
      </xdr:nvPicPr>
      <xdr:blipFill>
        <a:blip xmlns:r="http://schemas.openxmlformats.org/officeDocument/2006/relationships" r:embed="rId119" cstate="print">
          <a:extLst>
            <a:ext uri="{28A0092B-C50C-407E-A947-70E740481C1C}">
              <a14:useLocalDpi xmlns:a14="http://schemas.microsoft.com/office/drawing/2010/main" val="0"/>
            </a:ext>
          </a:extLst>
        </a:blip>
        <a:stretch>
          <a:fillRect/>
        </a:stretch>
      </xdr:blipFill>
      <xdr:spPr>
        <a:xfrm>
          <a:off x="13925550" y="27955875"/>
          <a:ext cx="1576704" cy="885348"/>
        </a:xfrm>
        <a:prstGeom prst="rect">
          <a:avLst/>
        </a:prstGeom>
      </xdr:spPr>
    </xdr:pic>
    <xdr:clientData/>
  </xdr:oneCellAnchor>
  <xdr:oneCellAnchor>
    <xdr:from>
      <xdr:col>6</xdr:col>
      <xdr:colOff>219075</xdr:colOff>
      <xdr:row>18</xdr:row>
      <xdr:rowOff>263476</xdr:rowOff>
    </xdr:from>
    <xdr:ext cx="1799414" cy="639765"/>
    <xdr:pic>
      <xdr:nvPicPr>
        <xdr:cNvPr id="230" name="図 229" hidden="1">
          <a:extLst>
            <a:ext uri="{FF2B5EF4-FFF2-40B4-BE49-F238E27FC236}">
              <a16:creationId xmlns:a16="http://schemas.microsoft.com/office/drawing/2014/main" id="{79758872-A575-4224-BAD1-A4DB8B8A5F4A}"/>
            </a:ext>
          </a:extLst>
        </xdr:cNvPr>
        <xdr:cNvPicPr>
          <a:picLocks noChangeAspect="1"/>
        </xdr:cNvPicPr>
      </xdr:nvPicPr>
      <xdr:blipFill rotWithShape="1">
        <a:blip xmlns:r="http://schemas.openxmlformats.org/officeDocument/2006/relationships" r:embed="rId2"/>
        <a:srcRect b="40825"/>
        <a:stretch>
          <a:fillRect/>
        </a:stretch>
      </xdr:blipFill>
      <xdr:spPr>
        <a:xfrm>
          <a:off x="16125825" y="28124101"/>
          <a:ext cx="1799414" cy="639765"/>
        </a:xfrm>
        <a:prstGeom prst="rect">
          <a:avLst/>
        </a:prstGeom>
      </xdr:spPr>
    </xdr:pic>
    <xdr:clientData/>
  </xdr:oneCellAnchor>
  <xdr:oneCellAnchor>
    <xdr:from>
      <xdr:col>5</xdr:col>
      <xdr:colOff>352425</xdr:colOff>
      <xdr:row>18</xdr:row>
      <xdr:rowOff>95250</xdr:rowOff>
    </xdr:from>
    <xdr:ext cx="1576704" cy="885348"/>
    <xdr:pic>
      <xdr:nvPicPr>
        <xdr:cNvPr id="231" name="図 230" hidden="1">
          <a:extLst>
            <a:ext uri="{FF2B5EF4-FFF2-40B4-BE49-F238E27FC236}">
              <a16:creationId xmlns:a16="http://schemas.microsoft.com/office/drawing/2014/main" id="{5BDD72EA-C294-4171-83B3-E4FD4D5BADE4}"/>
            </a:ext>
          </a:extLst>
        </xdr:cNvPr>
        <xdr:cNvPicPr>
          <a:picLocks noChangeAspect="1"/>
        </xdr:cNvPicPr>
      </xdr:nvPicPr>
      <xdr:blipFill>
        <a:blip xmlns:r="http://schemas.openxmlformats.org/officeDocument/2006/relationships" r:embed="rId119" cstate="print">
          <a:extLst>
            <a:ext uri="{28A0092B-C50C-407E-A947-70E740481C1C}">
              <a14:useLocalDpi xmlns:a14="http://schemas.microsoft.com/office/drawing/2010/main" val="0"/>
            </a:ext>
          </a:extLst>
        </a:blip>
        <a:stretch>
          <a:fillRect/>
        </a:stretch>
      </xdr:blipFill>
      <xdr:spPr>
        <a:xfrm>
          <a:off x="13925550" y="27955875"/>
          <a:ext cx="1576704" cy="885348"/>
        </a:xfrm>
        <a:prstGeom prst="rect">
          <a:avLst/>
        </a:prstGeom>
      </xdr:spPr>
    </xdr:pic>
    <xdr:clientData/>
  </xdr:oneCellAnchor>
  <xdr:oneCellAnchor>
    <xdr:from>
      <xdr:col>6</xdr:col>
      <xdr:colOff>219075</xdr:colOff>
      <xdr:row>18</xdr:row>
      <xdr:rowOff>263476</xdr:rowOff>
    </xdr:from>
    <xdr:ext cx="1799414" cy="639765"/>
    <xdr:pic>
      <xdr:nvPicPr>
        <xdr:cNvPr id="232" name="図 231" hidden="1">
          <a:extLst>
            <a:ext uri="{FF2B5EF4-FFF2-40B4-BE49-F238E27FC236}">
              <a16:creationId xmlns:a16="http://schemas.microsoft.com/office/drawing/2014/main" id="{9649987A-A51D-43F6-B92D-BCBB098F0BA1}"/>
            </a:ext>
          </a:extLst>
        </xdr:cNvPr>
        <xdr:cNvPicPr>
          <a:picLocks noChangeAspect="1"/>
        </xdr:cNvPicPr>
      </xdr:nvPicPr>
      <xdr:blipFill rotWithShape="1">
        <a:blip xmlns:r="http://schemas.openxmlformats.org/officeDocument/2006/relationships" r:embed="rId2"/>
        <a:srcRect b="40825"/>
        <a:stretch>
          <a:fillRect/>
        </a:stretch>
      </xdr:blipFill>
      <xdr:spPr>
        <a:xfrm>
          <a:off x="16125825" y="28124101"/>
          <a:ext cx="1799414" cy="639765"/>
        </a:xfrm>
        <a:prstGeom prst="rect">
          <a:avLst/>
        </a:prstGeom>
      </xdr:spPr>
    </xdr:pic>
    <xdr:clientData/>
  </xdr:oneCellAnchor>
  <xdr:oneCellAnchor>
    <xdr:from>
      <xdr:col>5</xdr:col>
      <xdr:colOff>352425</xdr:colOff>
      <xdr:row>19</xdr:row>
      <xdr:rowOff>95250</xdr:rowOff>
    </xdr:from>
    <xdr:ext cx="1584324" cy="1045368"/>
    <xdr:pic>
      <xdr:nvPicPr>
        <xdr:cNvPr id="233" name="図 232" hidden="1">
          <a:extLst>
            <a:ext uri="{FF2B5EF4-FFF2-40B4-BE49-F238E27FC236}">
              <a16:creationId xmlns:a16="http://schemas.microsoft.com/office/drawing/2014/main" id="{BA111BF7-3BCF-4F80-B345-601D3D4B524F}"/>
            </a:ext>
          </a:extLst>
        </xdr:cNvPr>
        <xdr:cNvPicPr>
          <a:picLocks noChangeAspect="1"/>
        </xdr:cNvPicPr>
      </xdr:nvPicPr>
      <xdr:blipFill>
        <a:blip xmlns:r="http://schemas.openxmlformats.org/officeDocument/2006/relationships" r:embed="rId114" cstate="print">
          <a:extLst>
            <a:ext uri="{28A0092B-C50C-407E-A947-70E740481C1C}">
              <a14:useLocalDpi xmlns:a14="http://schemas.microsoft.com/office/drawing/2010/main" val="0"/>
            </a:ext>
          </a:extLst>
        </a:blip>
        <a:stretch>
          <a:fillRect/>
        </a:stretch>
      </xdr:blipFill>
      <xdr:spPr>
        <a:xfrm>
          <a:off x="13925550" y="29860875"/>
          <a:ext cx="1584324" cy="1045368"/>
        </a:xfrm>
        <a:prstGeom prst="rect">
          <a:avLst/>
        </a:prstGeom>
      </xdr:spPr>
    </xdr:pic>
    <xdr:clientData/>
  </xdr:oneCellAnchor>
  <xdr:oneCellAnchor>
    <xdr:from>
      <xdr:col>6</xdr:col>
      <xdr:colOff>219075</xdr:colOff>
      <xdr:row>19</xdr:row>
      <xdr:rowOff>263476</xdr:rowOff>
    </xdr:from>
    <xdr:ext cx="1803224" cy="799785"/>
    <xdr:pic>
      <xdr:nvPicPr>
        <xdr:cNvPr id="234" name="図 233" hidden="1">
          <a:extLst>
            <a:ext uri="{FF2B5EF4-FFF2-40B4-BE49-F238E27FC236}">
              <a16:creationId xmlns:a16="http://schemas.microsoft.com/office/drawing/2014/main" id="{0CE7E95B-E526-4FDC-82DB-8E720424CB0A}"/>
            </a:ext>
          </a:extLst>
        </xdr:cNvPr>
        <xdr:cNvPicPr>
          <a:picLocks noChangeAspect="1"/>
        </xdr:cNvPicPr>
      </xdr:nvPicPr>
      <xdr:blipFill rotWithShape="1">
        <a:blip xmlns:r="http://schemas.openxmlformats.org/officeDocument/2006/relationships" r:embed="rId2"/>
        <a:srcRect b="40825"/>
        <a:stretch>
          <a:fillRect/>
        </a:stretch>
      </xdr:blipFill>
      <xdr:spPr>
        <a:xfrm>
          <a:off x="16125825" y="30029101"/>
          <a:ext cx="1803224" cy="799785"/>
        </a:xfrm>
        <a:prstGeom prst="rect">
          <a:avLst/>
        </a:prstGeom>
      </xdr:spPr>
    </xdr:pic>
    <xdr:clientData/>
  </xdr:oneCellAnchor>
  <xdr:oneCellAnchor>
    <xdr:from>
      <xdr:col>5</xdr:col>
      <xdr:colOff>352425</xdr:colOff>
      <xdr:row>19</xdr:row>
      <xdr:rowOff>95250</xdr:rowOff>
    </xdr:from>
    <xdr:ext cx="1576704" cy="885348"/>
    <xdr:pic>
      <xdr:nvPicPr>
        <xdr:cNvPr id="235" name="図 234" hidden="1">
          <a:extLst>
            <a:ext uri="{FF2B5EF4-FFF2-40B4-BE49-F238E27FC236}">
              <a16:creationId xmlns:a16="http://schemas.microsoft.com/office/drawing/2014/main" id="{669BA794-B7B0-439D-B57B-FD97BE5978CC}"/>
            </a:ext>
          </a:extLst>
        </xdr:cNvPr>
        <xdr:cNvPicPr>
          <a:picLocks noChangeAspect="1"/>
        </xdr:cNvPicPr>
      </xdr:nvPicPr>
      <xdr:blipFill>
        <a:blip xmlns:r="http://schemas.openxmlformats.org/officeDocument/2006/relationships" r:embed="rId119" cstate="print">
          <a:extLst>
            <a:ext uri="{28A0092B-C50C-407E-A947-70E740481C1C}">
              <a14:useLocalDpi xmlns:a14="http://schemas.microsoft.com/office/drawing/2010/main" val="0"/>
            </a:ext>
          </a:extLst>
        </a:blip>
        <a:stretch>
          <a:fillRect/>
        </a:stretch>
      </xdr:blipFill>
      <xdr:spPr>
        <a:xfrm>
          <a:off x="13925550" y="29860875"/>
          <a:ext cx="1576704" cy="885348"/>
        </a:xfrm>
        <a:prstGeom prst="rect">
          <a:avLst/>
        </a:prstGeom>
      </xdr:spPr>
    </xdr:pic>
    <xdr:clientData/>
  </xdr:oneCellAnchor>
  <xdr:oneCellAnchor>
    <xdr:from>
      <xdr:col>6</xdr:col>
      <xdr:colOff>219075</xdr:colOff>
      <xdr:row>19</xdr:row>
      <xdr:rowOff>263476</xdr:rowOff>
    </xdr:from>
    <xdr:ext cx="1799414" cy="639765"/>
    <xdr:pic>
      <xdr:nvPicPr>
        <xdr:cNvPr id="236" name="図 235" hidden="1">
          <a:extLst>
            <a:ext uri="{FF2B5EF4-FFF2-40B4-BE49-F238E27FC236}">
              <a16:creationId xmlns:a16="http://schemas.microsoft.com/office/drawing/2014/main" id="{CBD2F034-6D33-43D5-BD04-A23B29276BC2}"/>
            </a:ext>
          </a:extLst>
        </xdr:cNvPr>
        <xdr:cNvPicPr>
          <a:picLocks noChangeAspect="1"/>
        </xdr:cNvPicPr>
      </xdr:nvPicPr>
      <xdr:blipFill rotWithShape="1">
        <a:blip xmlns:r="http://schemas.openxmlformats.org/officeDocument/2006/relationships" r:embed="rId2"/>
        <a:srcRect b="40825"/>
        <a:stretch>
          <a:fillRect/>
        </a:stretch>
      </xdr:blipFill>
      <xdr:spPr>
        <a:xfrm>
          <a:off x="16125825" y="30029101"/>
          <a:ext cx="1799414" cy="639765"/>
        </a:xfrm>
        <a:prstGeom prst="rect">
          <a:avLst/>
        </a:prstGeom>
      </xdr:spPr>
    </xdr:pic>
    <xdr:clientData/>
  </xdr:oneCellAnchor>
  <xdr:oneCellAnchor>
    <xdr:from>
      <xdr:col>5</xdr:col>
      <xdr:colOff>352425</xdr:colOff>
      <xdr:row>19</xdr:row>
      <xdr:rowOff>95250</xdr:rowOff>
    </xdr:from>
    <xdr:ext cx="1576704" cy="885348"/>
    <xdr:pic>
      <xdr:nvPicPr>
        <xdr:cNvPr id="237" name="図 236" hidden="1">
          <a:extLst>
            <a:ext uri="{FF2B5EF4-FFF2-40B4-BE49-F238E27FC236}">
              <a16:creationId xmlns:a16="http://schemas.microsoft.com/office/drawing/2014/main" id="{26EF5C93-3E72-4F49-8B3A-E6BA0E1F5AC2}"/>
            </a:ext>
          </a:extLst>
        </xdr:cNvPr>
        <xdr:cNvPicPr>
          <a:picLocks noChangeAspect="1"/>
        </xdr:cNvPicPr>
      </xdr:nvPicPr>
      <xdr:blipFill>
        <a:blip xmlns:r="http://schemas.openxmlformats.org/officeDocument/2006/relationships" r:embed="rId119" cstate="print">
          <a:extLst>
            <a:ext uri="{28A0092B-C50C-407E-A947-70E740481C1C}">
              <a14:useLocalDpi xmlns:a14="http://schemas.microsoft.com/office/drawing/2010/main" val="0"/>
            </a:ext>
          </a:extLst>
        </a:blip>
        <a:stretch>
          <a:fillRect/>
        </a:stretch>
      </xdr:blipFill>
      <xdr:spPr>
        <a:xfrm>
          <a:off x="13925550" y="29860875"/>
          <a:ext cx="1576704" cy="885348"/>
        </a:xfrm>
        <a:prstGeom prst="rect">
          <a:avLst/>
        </a:prstGeom>
      </xdr:spPr>
    </xdr:pic>
    <xdr:clientData/>
  </xdr:oneCellAnchor>
  <xdr:oneCellAnchor>
    <xdr:from>
      <xdr:col>6</xdr:col>
      <xdr:colOff>219075</xdr:colOff>
      <xdr:row>19</xdr:row>
      <xdr:rowOff>263476</xdr:rowOff>
    </xdr:from>
    <xdr:ext cx="1799414" cy="639765"/>
    <xdr:pic>
      <xdr:nvPicPr>
        <xdr:cNvPr id="238" name="図 237" hidden="1">
          <a:extLst>
            <a:ext uri="{FF2B5EF4-FFF2-40B4-BE49-F238E27FC236}">
              <a16:creationId xmlns:a16="http://schemas.microsoft.com/office/drawing/2014/main" id="{E4E166D6-1033-4434-9237-7A6A73D24FAF}"/>
            </a:ext>
          </a:extLst>
        </xdr:cNvPr>
        <xdr:cNvPicPr>
          <a:picLocks noChangeAspect="1"/>
        </xdr:cNvPicPr>
      </xdr:nvPicPr>
      <xdr:blipFill rotWithShape="1">
        <a:blip xmlns:r="http://schemas.openxmlformats.org/officeDocument/2006/relationships" r:embed="rId2"/>
        <a:srcRect b="40825"/>
        <a:stretch>
          <a:fillRect/>
        </a:stretch>
      </xdr:blipFill>
      <xdr:spPr>
        <a:xfrm>
          <a:off x="16125825" y="30029101"/>
          <a:ext cx="1799414" cy="639765"/>
        </a:xfrm>
        <a:prstGeom prst="rect">
          <a:avLst/>
        </a:prstGeom>
      </xdr:spPr>
    </xdr:pic>
    <xdr:clientData/>
  </xdr:oneCellAnchor>
  <xdr:oneCellAnchor>
    <xdr:from>
      <xdr:col>5</xdr:col>
      <xdr:colOff>352425</xdr:colOff>
      <xdr:row>20</xdr:row>
      <xdr:rowOff>95250</xdr:rowOff>
    </xdr:from>
    <xdr:ext cx="1584324" cy="1045368"/>
    <xdr:pic>
      <xdr:nvPicPr>
        <xdr:cNvPr id="239" name="図 238" hidden="1">
          <a:extLst>
            <a:ext uri="{FF2B5EF4-FFF2-40B4-BE49-F238E27FC236}">
              <a16:creationId xmlns:a16="http://schemas.microsoft.com/office/drawing/2014/main" id="{00E03446-FD9C-4631-B74D-A8A3776E631D}"/>
            </a:ext>
          </a:extLst>
        </xdr:cNvPr>
        <xdr:cNvPicPr>
          <a:picLocks noChangeAspect="1"/>
        </xdr:cNvPicPr>
      </xdr:nvPicPr>
      <xdr:blipFill>
        <a:blip xmlns:r="http://schemas.openxmlformats.org/officeDocument/2006/relationships" r:embed="rId114" cstate="print">
          <a:extLst>
            <a:ext uri="{28A0092B-C50C-407E-A947-70E740481C1C}">
              <a14:useLocalDpi xmlns:a14="http://schemas.microsoft.com/office/drawing/2010/main" val="0"/>
            </a:ext>
          </a:extLst>
        </a:blip>
        <a:stretch>
          <a:fillRect/>
        </a:stretch>
      </xdr:blipFill>
      <xdr:spPr>
        <a:xfrm>
          <a:off x="13925550" y="31765875"/>
          <a:ext cx="1584324" cy="1045368"/>
        </a:xfrm>
        <a:prstGeom prst="rect">
          <a:avLst/>
        </a:prstGeom>
      </xdr:spPr>
    </xdr:pic>
    <xdr:clientData/>
  </xdr:oneCellAnchor>
  <xdr:oneCellAnchor>
    <xdr:from>
      <xdr:col>6</xdr:col>
      <xdr:colOff>219075</xdr:colOff>
      <xdr:row>20</xdr:row>
      <xdr:rowOff>263476</xdr:rowOff>
    </xdr:from>
    <xdr:ext cx="1803224" cy="799785"/>
    <xdr:pic>
      <xdr:nvPicPr>
        <xdr:cNvPr id="240" name="図 239" hidden="1">
          <a:extLst>
            <a:ext uri="{FF2B5EF4-FFF2-40B4-BE49-F238E27FC236}">
              <a16:creationId xmlns:a16="http://schemas.microsoft.com/office/drawing/2014/main" id="{563E2EFF-450E-4EB4-81A3-74CAC53B95A9}"/>
            </a:ext>
          </a:extLst>
        </xdr:cNvPr>
        <xdr:cNvPicPr>
          <a:picLocks noChangeAspect="1"/>
        </xdr:cNvPicPr>
      </xdr:nvPicPr>
      <xdr:blipFill rotWithShape="1">
        <a:blip xmlns:r="http://schemas.openxmlformats.org/officeDocument/2006/relationships" r:embed="rId2"/>
        <a:srcRect b="40825"/>
        <a:stretch>
          <a:fillRect/>
        </a:stretch>
      </xdr:blipFill>
      <xdr:spPr>
        <a:xfrm>
          <a:off x="16125825" y="31934101"/>
          <a:ext cx="1803224" cy="799785"/>
        </a:xfrm>
        <a:prstGeom prst="rect">
          <a:avLst/>
        </a:prstGeom>
      </xdr:spPr>
    </xdr:pic>
    <xdr:clientData/>
  </xdr:oneCellAnchor>
  <xdr:oneCellAnchor>
    <xdr:from>
      <xdr:col>5</xdr:col>
      <xdr:colOff>352425</xdr:colOff>
      <xdr:row>20</xdr:row>
      <xdr:rowOff>95250</xdr:rowOff>
    </xdr:from>
    <xdr:ext cx="1576704" cy="885348"/>
    <xdr:pic>
      <xdr:nvPicPr>
        <xdr:cNvPr id="241" name="図 240" hidden="1">
          <a:extLst>
            <a:ext uri="{FF2B5EF4-FFF2-40B4-BE49-F238E27FC236}">
              <a16:creationId xmlns:a16="http://schemas.microsoft.com/office/drawing/2014/main" id="{EA2865CC-8892-4878-BF83-5F65E70A5203}"/>
            </a:ext>
          </a:extLst>
        </xdr:cNvPr>
        <xdr:cNvPicPr>
          <a:picLocks noChangeAspect="1"/>
        </xdr:cNvPicPr>
      </xdr:nvPicPr>
      <xdr:blipFill>
        <a:blip xmlns:r="http://schemas.openxmlformats.org/officeDocument/2006/relationships" r:embed="rId119" cstate="print">
          <a:extLst>
            <a:ext uri="{28A0092B-C50C-407E-A947-70E740481C1C}">
              <a14:useLocalDpi xmlns:a14="http://schemas.microsoft.com/office/drawing/2010/main" val="0"/>
            </a:ext>
          </a:extLst>
        </a:blip>
        <a:stretch>
          <a:fillRect/>
        </a:stretch>
      </xdr:blipFill>
      <xdr:spPr>
        <a:xfrm>
          <a:off x="13925550" y="31765875"/>
          <a:ext cx="1576704" cy="885348"/>
        </a:xfrm>
        <a:prstGeom prst="rect">
          <a:avLst/>
        </a:prstGeom>
      </xdr:spPr>
    </xdr:pic>
    <xdr:clientData/>
  </xdr:oneCellAnchor>
  <xdr:oneCellAnchor>
    <xdr:from>
      <xdr:col>6</xdr:col>
      <xdr:colOff>219075</xdr:colOff>
      <xdr:row>20</xdr:row>
      <xdr:rowOff>263476</xdr:rowOff>
    </xdr:from>
    <xdr:ext cx="1799414" cy="639765"/>
    <xdr:pic>
      <xdr:nvPicPr>
        <xdr:cNvPr id="242" name="図 241" hidden="1">
          <a:extLst>
            <a:ext uri="{FF2B5EF4-FFF2-40B4-BE49-F238E27FC236}">
              <a16:creationId xmlns:a16="http://schemas.microsoft.com/office/drawing/2014/main" id="{46342505-CD3D-4F1F-A409-642E31D4CB22}"/>
            </a:ext>
          </a:extLst>
        </xdr:cNvPr>
        <xdr:cNvPicPr>
          <a:picLocks noChangeAspect="1"/>
        </xdr:cNvPicPr>
      </xdr:nvPicPr>
      <xdr:blipFill rotWithShape="1">
        <a:blip xmlns:r="http://schemas.openxmlformats.org/officeDocument/2006/relationships" r:embed="rId2"/>
        <a:srcRect b="40825"/>
        <a:stretch>
          <a:fillRect/>
        </a:stretch>
      </xdr:blipFill>
      <xdr:spPr>
        <a:xfrm>
          <a:off x="16125825" y="31934101"/>
          <a:ext cx="1799414" cy="639765"/>
        </a:xfrm>
        <a:prstGeom prst="rect">
          <a:avLst/>
        </a:prstGeom>
      </xdr:spPr>
    </xdr:pic>
    <xdr:clientData/>
  </xdr:oneCellAnchor>
  <xdr:oneCellAnchor>
    <xdr:from>
      <xdr:col>5</xdr:col>
      <xdr:colOff>352425</xdr:colOff>
      <xdr:row>20</xdr:row>
      <xdr:rowOff>95250</xdr:rowOff>
    </xdr:from>
    <xdr:ext cx="1576704" cy="885348"/>
    <xdr:pic>
      <xdr:nvPicPr>
        <xdr:cNvPr id="243" name="図 242" hidden="1">
          <a:extLst>
            <a:ext uri="{FF2B5EF4-FFF2-40B4-BE49-F238E27FC236}">
              <a16:creationId xmlns:a16="http://schemas.microsoft.com/office/drawing/2014/main" id="{A0BBD934-6FE1-4C35-9FE0-3A23D883C02B}"/>
            </a:ext>
          </a:extLst>
        </xdr:cNvPr>
        <xdr:cNvPicPr>
          <a:picLocks noChangeAspect="1"/>
        </xdr:cNvPicPr>
      </xdr:nvPicPr>
      <xdr:blipFill>
        <a:blip xmlns:r="http://schemas.openxmlformats.org/officeDocument/2006/relationships" r:embed="rId119" cstate="print">
          <a:extLst>
            <a:ext uri="{28A0092B-C50C-407E-A947-70E740481C1C}">
              <a14:useLocalDpi xmlns:a14="http://schemas.microsoft.com/office/drawing/2010/main" val="0"/>
            </a:ext>
          </a:extLst>
        </a:blip>
        <a:stretch>
          <a:fillRect/>
        </a:stretch>
      </xdr:blipFill>
      <xdr:spPr>
        <a:xfrm>
          <a:off x="13925550" y="31765875"/>
          <a:ext cx="1576704" cy="885348"/>
        </a:xfrm>
        <a:prstGeom prst="rect">
          <a:avLst/>
        </a:prstGeom>
      </xdr:spPr>
    </xdr:pic>
    <xdr:clientData/>
  </xdr:oneCellAnchor>
  <xdr:oneCellAnchor>
    <xdr:from>
      <xdr:col>6</xdr:col>
      <xdr:colOff>219075</xdr:colOff>
      <xdr:row>20</xdr:row>
      <xdr:rowOff>263476</xdr:rowOff>
    </xdr:from>
    <xdr:ext cx="1799414" cy="639765"/>
    <xdr:pic>
      <xdr:nvPicPr>
        <xdr:cNvPr id="244" name="図 243" hidden="1">
          <a:extLst>
            <a:ext uri="{FF2B5EF4-FFF2-40B4-BE49-F238E27FC236}">
              <a16:creationId xmlns:a16="http://schemas.microsoft.com/office/drawing/2014/main" id="{0348B413-20D7-45E3-BC9D-B58C1F7A4E61}"/>
            </a:ext>
          </a:extLst>
        </xdr:cNvPr>
        <xdr:cNvPicPr>
          <a:picLocks noChangeAspect="1"/>
        </xdr:cNvPicPr>
      </xdr:nvPicPr>
      <xdr:blipFill rotWithShape="1">
        <a:blip xmlns:r="http://schemas.openxmlformats.org/officeDocument/2006/relationships" r:embed="rId2"/>
        <a:srcRect b="40825"/>
        <a:stretch>
          <a:fillRect/>
        </a:stretch>
      </xdr:blipFill>
      <xdr:spPr>
        <a:xfrm>
          <a:off x="16125825" y="31934101"/>
          <a:ext cx="1799414" cy="639765"/>
        </a:xfrm>
        <a:prstGeom prst="rect">
          <a:avLst/>
        </a:prstGeom>
      </xdr:spPr>
    </xdr:pic>
    <xdr:clientData/>
  </xdr:oneCellAnchor>
  <xdr:oneCellAnchor>
    <xdr:from>
      <xdr:col>5</xdr:col>
      <xdr:colOff>352425</xdr:colOff>
      <xdr:row>21</xdr:row>
      <xdr:rowOff>95250</xdr:rowOff>
    </xdr:from>
    <xdr:ext cx="1584324" cy="1045368"/>
    <xdr:pic>
      <xdr:nvPicPr>
        <xdr:cNvPr id="245" name="図 244" hidden="1">
          <a:extLst>
            <a:ext uri="{FF2B5EF4-FFF2-40B4-BE49-F238E27FC236}">
              <a16:creationId xmlns:a16="http://schemas.microsoft.com/office/drawing/2014/main" id="{C4E8BB1A-81D6-41B9-A96C-7B38B3C24BFF}"/>
            </a:ext>
          </a:extLst>
        </xdr:cNvPr>
        <xdr:cNvPicPr>
          <a:picLocks noChangeAspect="1"/>
        </xdr:cNvPicPr>
      </xdr:nvPicPr>
      <xdr:blipFill>
        <a:blip xmlns:r="http://schemas.openxmlformats.org/officeDocument/2006/relationships" r:embed="rId114" cstate="print">
          <a:extLst>
            <a:ext uri="{28A0092B-C50C-407E-A947-70E740481C1C}">
              <a14:useLocalDpi xmlns:a14="http://schemas.microsoft.com/office/drawing/2010/main" val="0"/>
            </a:ext>
          </a:extLst>
        </a:blip>
        <a:stretch>
          <a:fillRect/>
        </a:stretch>
      </xdr:blipFill>
      <xdr:spPr>
        <a:xfrm>
          <a:off x="13925550" y="33670875"/>
          <a:ext cx="1584324" cy="1045368"/>
        </a:xfrm>
        <a:prstGeom prst="rect">
          <a:avLst/>
        </a:prstGeom>
      </xdr:spPr>
    </xdr:pic>
    <xdr:clientData/>
  </xdr:oneCellAnchor>
  <xdr:oneCellAnchor>
    <xdr:from>
      <xdr:col>6</xdr:col>
      <xdr:colOff>219075</xdr:colOff>
      <xdr:row>21</xdr:row>
      <xdr:rowOff>263476</xdr:rowOff>
    </xdr:from>
    <xdr:ext cx="1803224" cy="799785"/>
    <xdr:pic>
      <xdr:nvPicPr>
        <xdr:cNvPr id="246" name="図 245" hidden="1">
          <a:extLst>
            <a:ext uri="{FF2B5EF4-FFF2-40B4-BE49-F238E27FC236}">
              <a16:creationId xmlns:a16="http://schemas.microsoft.com/office/drawing/2014/main" id="{7B016494-8E7A-4D28-A82F-08A96794ADC3}"/>
            </a:ext>
          </a:extLst>
        </xdr:cNvPr>
        <xdr:cNvPicPr>
          <a:picLocks noChangeAspect="1"/>
        </xdr:cNvPicPr>
      </xdr:nvPicPr>
      <xdr:blipFill rotWithShape="1">
        <a:blip xmlns:r="http://schemas.openxmlformats.org/officeDocument/2006/relationships" r:embed="rId2"/>
        <a:srcRect b="40825"/>
        <a:stretch>
          <a:fillRect/>
        </a:stretch>
      </xdr:blipFill>
      <xdr:spPr>
        <a:xfrm>
          <a:off x="16125825" y="33839101"/>
          <a:ext cx="1803224" cy="799785"/>
        </a:xfrm>
        <a:prstGeom prst="rect">
          <a:avLst/>
        </a:prstGeom>
      </xdr:spPr>
    </xdr:pic>
    <xdr:clientData/>
  </xdr:oneCellAnchor>
  <xdr:oneCellAnchor>
    <xdr:from>
      <xdr:col>5</xdr:col>
      <xdr:colOff>352425</xdr:colOff>
      <xdr:row>21</xdr:row>
      <xdr:rowOff>95250</xdr:rowOff>
    </xdr:from>
    <xdr:ext cx="1576704" cy="885348"/>
    <xdr:pic>
      <xdr:nvPicPr>
        <xdr:cNvPr id="247" name="図 246" hidden="1">
          <a:extLst>
            <a:ext uri="{FF2B5EF4-FFF2-40B4-BE49-F238E27FC236}">
              <a16:creationId xmlns:a16="http://schemas.microsoft.com/office/drawing/2014/main" id="{9E78186D-0787-4B40-9284-32EB9338204E}"/>
            </a:ext>
          </a:extLst>
        </xdr:cNvPr>
        <xdr:cNvPicPr>
          <a:picLocks noChangeAspect="1"/>
        </xdr:cNvPicPr>
      </xdr:nvPicPr>
      <xdr:blipFill>
        <a:blip xmlns:r="http://schemas.openxmlformats.org/officeDocument/2006/relationships" r:embed="rId119" cstate="print">
          <a:extLst>
            <a:ext uri="{28A0092B-C50C-407E-A947-70E740481C1C}">
              <a14:useLocalDpi xmlns:a14="http://schemas.microsoft.com/office/drawing/2010/main" val="0"/>
            </a:ext>
          </a:extLst>
        </a:blip>
        <a:stretch>
          <a:fillRect/>
        </a:stretch>
      </xdr:blipFill>
      <xdr:spPr>
        <a:xfrm>
          <a:off x="13925550" y="33670875"/>
          <a:ext cx="1576704" cy="885348"/>
        </a:xfrm>
        <a:prstGeom prst="rect">
          <a:avLst/>
        </a:prstGeom>
      </xdr:spPr>
    </xdr:pic>
    <xdr:clientData/>
  </xdr:oneCellAnchor>
  <xdr:oneCellAnchor>
    <xdr:from>
      <xdr:col>6</xdr:col>
      <xdr:colOff>219075</xdr:colOff>
      <xdr:row>21</xdr:row>
      <xdr:rowOff>263476</xdr:rowOff>
    </xdr:from>
    <xdr:ext cx="1799414" cy="639765"/>
    <xdr:pic>
      <xdr:nvPicPr>
        <xdr:cNvPr id="248" name="図 247" hidden="1">
          <a:extLst>
            <a:ext uri="{FF2B5EF4-FFF2-40B4-BE49-F238E27FC236}">
              <a16:creationId xmlns:a16="http://schemas.microsoft.com/office/drawing/2014/main" id="{F64B0E2C-8BE7-44F3-B163-15360BC6D1CB}"/>
            </a:ext>
          </a:extLst>
        </xdr:cNvPr>
        <xdr:cNvPicPr>
          <a:picLocks noChangeAspect="1"/>
        </xdr:cNvPicPr>
      </xdr:nvPicPr>
      <xdr:blipFill rotWithShape="1">
        <a:blip xmlns:r="http://schemas.openxmlformats.org/officeDocument/2006/relationships" r:embed="rId2"/>
        <a:srcRect b="40825"/>
        <a:stretch>
          <a:fillRect/>
        </a:stretch>
      </xdr:blipFill>
      <xdr:spPr>
        <a:xfrm>
          <a:off x="16125825" y="33839101"/>
          <a:ext cx="1799414" cy="639765"/>
        </a:xfrm>
        <a:prstGeom prst="rect">
          <a:avLst/>
        </a:prstGeom>
      </xdr:spPr>
    </xdr:pic>
    <xdr:clientData/>
  </xdr:oneCellAnchor>
  <xdr:oneCellAnchor>
    <xdr:from>
      <xdr:col>5</xdr:col>
      <xdr:colOff>352425</xdr:colOff>
      <xdr:row>21</xdr:row>
      <xdr:rowOff>95250</xdr:rowOff>
    </xdr:from>
    <xdr:ext cx="1576704" cy="885348"/>
    <xdr:pic>
      <xdr:nvPicPr>
        <xdr:cNvPr id="249" name="図 248" hidden="1">
          <a:extLst>
            <a:ext uri="{FF2B5EF4-FFF2-40B4-BE49-F238E27FC236}">
              <a16:creationId xmlns:a16="http://schemas.microsoft.com/office/drawing/2014/main" id="{35C23860-E5B4-45FC-81D2-52E744246DF5}"/>
            </a:ext>
          </a:extLst>
        </xdr:cNvPr>
        <xdr:cNvPicPr>
          <a:picLocks noChangeAspect="1"/>
        </xdr:cNvPicPr>
      </xdr:nvPicPr>
      <xdr:blipFill>
        <a:blip xmlns:r="http://schemas.openxmlformats.org/officeDocument/2006/relationships" r:embed="rId119" cstate="print">
          <a:extLst>
            <a:ext uri="{28A0092B-C50C-407E-A947-70E740481C1C}">
              <a14:useLocalDpi xmlns:a14="http://schemas.microsoft.com/office/drawing/2010/main" val="0"/>
            </a:ext>
          </a:extLst>
        </a:blip>
        <a:stretch>
          <a:fillRect/>
        </a:stretch>
      </xdr:blipFill>
      <xdr:spPr>
        <a:xfrm>
          <a:off x="13925550" y="33670875"/>
          <a:ext cx="1576704" cy="885348"/>
        </a:xfrm>
        <a:prstGeom prst="rect">
          <a:avLst/>
        </a:prstGeom>
      </xdr:spPr>
    </xdr:pic>
    <xdr:clientData/>
  </xdr:oneCellAnchor>
  <xdr:oneCellAnchor>
    <xdr:from>
      <xdr:col>6</xdr:col>
      <xdr:colOff>219075</xdr:colOff>
      <xdr:row>21</xdr:row>
      <xdr:rowOff>263476</xdr:rowOff>
    </xdr:from>
    <xdr:ext cx="1799414" cy="639765"/>
    <xdr:pic>
      <xdr:nvPicPr>
        <xdr:cNvPr id="250" name="図 249" hidden="1">
          <a:extLst>
            <a:ext uri="{FF2B5EF4-FFF2-40B4-BE49-F238E27FC236}">
              <a16:creationId xmlns:a16="http://schemas.microsoft.com/office/drawing/2014/main" id="{9694B280-F8E6-4A69-BD8C-8F8CB94E87F2}"/>
            </a:ext>
          </a:extLst>
        </xdr:cNvPr>
        <xdr:cNvPicPr>
          <a:picLocks noChangeAspect="1"/>
        </xdr:cNvPicPr>
      </xdr:nvPicPr>
      <xdr:blipFill rotWithShape="1">
        <a:blip xmlns:r="http://schemas.openxmlformats.org/officeDocument/2006/relationships" r:embed="rId2"/>
        <a:srcRect b="40825"/>
        <a:stretch>
          <a:fillRect/>
        </a:stretch>
      </xdr:blipFill>
      <xdr:spPr>
        <a:xfrm>
          <a:off x="16125825" y="33839101"/>
          <a:ext cx="1799414" cy="639765"/>
        </a:xfrm>
        <a:prstGeom prst="rect">
          <a:avLst/>
        </a:prstGeom>
      </xdr:spPr>
    </xdr:pic>
    <xdr:clientData/>
  </xdr:oneCellAnchor>
  <xdr:oneCellAnchor>
    <xdr:from>
      <xdr:col>5</xdr:col>
      <xdr:colOff>352425</xdr:colOff>
      <xdr:row>22</xdr:row>
      <xdr:rowOff>95250</xdr:rowOff>
    </xdr:from>
    <xdr:ext cx="1584324" cy="1045368"/>
    <xdr:pic>
      <xdr:nvPicPr>
        <xdr:cNvPr id="251" name="図 250" hidden="1">
          <a:extLst>
            <a:ext uri="{FF2B5EF4-FFF2-40B4-BE49-F238E27FC236}">
              <a16:creationId xmlns:a16="http://schemas.microsoft.com/office/drawing/2014/main" id="{F594E889-615E-4679-B825-F6D4DF8DC8D0}"/>
            </a:ext>
          </a:extLst>
        </xdr:cNvPr>
        <xdr:cNvPicPr>
          <a:picLocks noChangeAspect="1"/>
        </xdr:cNvPicPr>
      </xdr:nvPicPr>
      <xdr:blipFill>
        <a:blip xmlns:r="http://schemas.openxmlformats.org/officeDocument/2006/relationships" r:embed="rId114" cstate="print">
          <a:extLst>
            <a:ext uri="{28A0092B-C50C-407E-A947-70E740481C1C}">
              <a14:useLocalDpi xmlns:a14="http://schemas.microsoft.com/office/drawing/2010/main" val="0"/>
            </a:ext>
          </a:extLst>
        </a:blip>
        <a:stretch>
          <a:fillRect/>
        </a:stretch>
      </xdr:blipFill>
      <xdr:spPr>
        <a:xfrm>
          <a:off x="13925550" y="35575875"/>
          <a:ext cx="1584324" cy="1045368"/>
        </a:xfrm>
        <a:prstGeom prst="rect">
          <a:avLst/>
        </a:prstGeom>
      </xdr:spPr>
    </xdr:pic>
    <xdr:clientData/>
  </xdr:oneCellAnchor>
  <xdr:oneCellAnchor>
    <xdr:from>
      <xdr:col>6</xdr:col>
      <xdr:colOff>219075</xdr:colOff>
      <xdr:row>22</xdr:row>
      <xdr:rowOff>263476</xdr:rowOff>
    </xdr:from>
    <xdr:ext cx="1803224" cy="799785"/>
    <xdr:pic>
      <xdr:nvPicPr>
        <xdr:cNvPr id="252" name="図 251" hidden="1">
          <a:extLst>
            <a:ext uri="{FF2B5EF4-FFF2-40B4-BE49-F238E27FC236}">
              <a16:creationId xmlns:a16="http://schemas.microsoft.com/office/drawing/2014/main" id="{F2AE108B-5EB4-40B6-A9A8-2CDA4822829F}"/>
            </a:ext>
          </a:extLst>
        </xdr:cNvPr>
        <xdr:cNvPicPr>
          <a:picLocks noChangeAspect="1"/>
        </xdr:cNvPicPr>
      </xdr:nvPicPr>
      <xdr:blipFill rotWithShape="1">
        <a:blip xmlns:r="http://schemas.openxmlformats.org/officeDocument/2006/relationships" r:embed="rId2"/>
        <a:srcRect b="40825"/>
        <a:stretch>
          <a:fillRect/>
        </a:stretch>
      </xdr:blipFill>
      <xdr:spPr>
        <a:xfrm>
          <a:off x="16125825" y="35744101"/>
          <a:ext cx="1803224" cy="799785"/>
        </a:xfrm>
        <a:prstGeom prst="rect">
          <a:avLst/>
        </a:prstGeom>
      </xdr:spPr>
    </xdr:pic>
    <xdr:clientData/>
  </xdr:oneCellAnchor>
  <xdr:oneCellAnchor>
    <xdr:from>
      <xdr:col>5</xdr:col>
      <xdr:colOff>352425</xdr:colOff>
      <xdr:row>22</xdr:row>
      <xdr:rowOff>95250</xdr:rowOff>
    </xdr:from>
    <xdr:ext cx="1576704" cy="885348"/>
    <xdr:pic>
      <xdr:nvPicPr>
        <xdr:cNvPr id="253" name="図 252" hidden="1">
          <a:extLst>
            <a:ext uri="{FF2B5EF4-FFF2-40B4-BE49-F238E27FC236}">
              <a16:creationId xmlns:a16="http://schemas.microsoft.com/office/drawing/2014/main" id="{1944729D-8D2B-404F-983E-FC12E41D3004}"/>
            </a:ext>
          </a:extLst>
        </xdr:cNvPr>
        <xdr:cNvPicPr>
          <a:picLocks noChangeAspect="1"/>
        </xdr:cNvPicPr>
      </xdr:nvPicPr>
      <xdr:blipFill>
        <a:blip xmlns:r="http://schemas.openxmlformats.org/officeDocument/2006/relationships" r:embed="rId119" cstate="print">
          <a:extLst>
            <a:ext uri="{28A0092B-C50C-407E-A947-70E740481C1C}">
              <a14:useLocalDpi xmlns:a14="http://schemas.microsoft.com/office/drawing/2010/main" val="0"/>
            </a:ext>
          </a:extLst>
        </a:blip>
        <a:stretch>
          <a:fillRect/>
        </a:stretch>
      </xdr:blipFill>
      <xdr:spPr>
        <a:xfrm>
          <a:off x="13925550" y="35575875"/>
          <a:ext cx="1576704" cy="885348"/>
        </a:xfrm>
        <a:prstGeom prst="rect">
          <a:avLst/>
        </a:prstGeom>
      </xdr:spPr>
    </xdr:pic>
    <xdr:clientData/>
  </xdr:oneCellAnchor>
  <xdr:oneCellAnchor>
    <xdr:from>
      <xdr:col>6</xdr:col>
      <xdr:colOff>219075</xdr:colOff>
      <xdr:row>22</xdr:row>
      <xdr:rowOff>263476</xdr:rowOff>
    </xdr:from>
    <xdr:ext cx="1799414" cy="639765"/>
    <xdr:pic>
      <xdr:nvPicPr>
        <xdr:cNvPr id="254" name="図 253" hidden="1">
          <a:extLst>
            <a:ext uri="{FF2B5EF4-FFF2-40B4-BE49-F238E27FC236}">
              <a16:creationId xmlns:a16="http://schemas.microsoft.com/office/drawing/2014/main" id="{5076B3D3-8C6A-4D28-A172-C04990B3F85D}"/>
            </a:ext>
          </a:extLst>
        </xdr:cNvPr>
        <xdr:cNvPicPr>
          <a:picLocks noChangeAspect="1"/>
        </xdr:cNvPicPr>
      </xdr:nvPicPr>
      <xdr:blipFill rotWithShape="1">
        <a:blip xmlns:r="http://schemas.openxmlformats.org/officeDocument/2006/relationships" r:embed="rId2"/>
        <a:srcRect b="40825"/>
        <a:stretch>
          <a:fillRect/>
        </a:stretch>
      </xdr:blipFill>
      <xdr:spPr>
        <a:xfrm>
          <a:off x="16125825" y="35744101"/>
          <a:ext cx="1799414" cy="639765"/>
        </a:xfrm>
        <a:prstGeom prst="rect">
          <a:avLst/>
        </a:prstGeom>
      </xdr:spPr>
    </xdr:pic>
    <xdr:clientData/>
  </xdr:oneCellAnchor>
  <xdr:oneCellAnchor>
    <xdr:from>
      <xdr:col>5</xdr:col>
      <xdr:colOff>352425</xdr:colOff>
      <xdr:row>22</xdr:row>
      <xdr:rowOff>95250</xdr:rowOff>
    </xdr:from>
    <xdr:ext cx="1576704" cy="885348"/>
    <xdr:pic>
      <xdr:nvPicPr>
        <xdr:cNvPr id="255" name="図 254" hidden="1">
          <a:extLst>
            <a:ext uri="{FF2B5EF4-FFF2-40B4-BE49-F238E27FC236}">
              <a16:creationId xmlns:a16="http://schemas.microsoft.com/office/drawing/2014/main" id="{D261D006-52CD-4F56-9B27-F3F8713475CF}"/>
            </a:ext>
          </a:extLst>
        </xdr:cNvPr>
        <xdr:cNvPicPr>
          <a:picLocks noChangeAspect="1"/>
        </xdr:cNvPicPr>
      </xdr:nvPicPr>
      <xdr:blipFill>
        <a:blip xmlns:r="http://schemas.openxmlformats.org/officeDocument/2006/relationships" r:embed="rId119" cstate="print">
          <a:extLst>
            <a:ext uri="{28A0092B-C50C-407E-A947-70E740481C1C}">
              <a14:useLocalDpi xmlns:a14="http://schemas.microsoft.com/office/drawing/2010/main" val="0"/>
            </a:ext>
          </a:extLst>
        </a:blip>
        <a:stretch>
          <a:fillRect/>
        </a:stretch>
      </xdr:blipFill>
      <xdr:spPr>
        <a:xfrm>
          <a:off x="13925550" y="35575875"/>
          <a:ext cx="1576704" cy="885348"/>
        </a:xfrm>
        <a:prstGeom prst="rect">
          <a:avLst/>
        </a:prstGeom>
      </xdr:spPr>
    </xdr:pic>
    <xdr:clientData/>
  </xdr:oneCellAnchor>
  <xdr:oneCellAnchor>
    <xdr:from>
      <xdr:col>6</xdr:col>
      <xdr:colOff>219075</xdr:colOff>
      <xdr:row>22</xdr:row>
      <xdr:rowOff>263476</xdr:rowOff>
    </xdr:from>
    <xdr:ext cx="1799414" cy="639765"/>
    <xdr:pic>
      <xdr:nvPicPr>
        <xdr:cNvPr id="256" name="図 255" hidden="1">
          <a:extLst>
            <a:ext uri="{FF2B5EF4-FFF2-40B4-BE49-F238E27FC236}">
              <a16:creationId xmlns:a16="http://schemas.microsoft.com/office/drawing/2014/main" id="{7839BF67-FC2C-412A-B08B-BB44B1CF2749}"/>
            </a:ext>
          </a:extLst>
        </xdr:cNvPr>
        <xdr:cNvPicPr>
          <a:picLocks noChangeAspect="1"/>
        </xdr:cNvPicPr>
      </xdr:nvPicPr>
      <xdr:blipFill rotWithShape="1">
        <a:blip xmlns:r="http://schemas.openxmlformats.org/officeDocument/2006/relationships" r:embed="rId2"/>
        <a:srcRect b="40825"/>
        <a:stretch>
          <a:fillRect/>
        </a:stretch>
      </xdr:blipFill>
      <xdr:spPr>
        <a:xfrm>
          <a:off x="16125825" y="35744101"/>
          <a:ext cx="1799414" cy="639765"/>
        </a:xfrm>
        <a:prstGeom prst="rect">
          <a:avLst/>
        </a:prstGeom>
      </xdr:spPr>
    </xdr:pic>
    <xdr:clientData/>
  </xdr:oneCellAnchor>
  <xdr:oneCellAnchor>
    <xdr:from>
      <xdr:col>5</xdr:col>
      <xdr:colOff>352425</xdr:colOff>
      <xdr:row>23</xdr:row>
      <xdr:rowOff>95250</xdr:rowOff>
    </xdr:from>
    <xdr:ext cx="1584324" cy="1045368"/>
    <xdr:pic>
      <xdr:nvPicPr>
        <xdr:cNvPr id="257" name="図 256" hidden="1">
          <a:extLst>
            <a:ext uri="{FF2B5EF4-FFF2-40B4-BE49-F238E27FC236}">
              <a16:creationId xmlns:a16="http://schemas.microsoft.com/office/drawing/2014/main" id="{46B0F74B-A97F-48C6-8EC1-33F65D53EDE5}"/>
            </a:ext>
          </a:extLst>
        </xdr:cNvPr>
        <xdr:cNvPicPr>
          <a:picLocks noChangeAspect="1"/>
        </xdr:cNvPicPr>
      </xdr:nvPicPr>
      <xdr:blipFill>
        <a:blip xmlns:r="http://schemas.openxmlformats.org/officeDocument/2006/relationships" r:embed="rId114" cstate="print">
          <a:extLst>
            <a:ext uri="{28A0092B-C50C-407E-A947-70E740481C1C}">
              <a14:useLocalDpi xmlns:a14="http://schemas.microsoft.com/office/drawing/2010/main" val="0"/>
            </a:ext>
          </a:extLst>
        </a:blip>
        <a:stretch>
          <a:fillRect/>
        </a:stretch>
      </xdr:blipFill>
      <xdr:spPr>
        <a:xfrm>
          <a:off x="13925550" y="37480875"/>
          <a:ext cx="1584324" cy="1045368"/>
        </a:xfrm>
        <a:prstGeom prst="rect">
          <a:avLst/>
        </a:prstGeom>
      </xdr:spPr>
    </xdr:pic>
    <xdr:clientData/>
  </xdr:oneCellAnchor>
  <xdr:oneCellAnchor>
    <xdr:from>
      <xdr:col>6</xdr:col>
      <xdr:colOff>219075</xdr:colOff>
      <xdr:row>23</xdr:row>
      <xdr:rowOff>263476</xdr:rowOff>
    </xdr:from>
    <xdr:ext cx="1803224" cy="799785"/>
    <xdr:pic>
      <xdr:nvPicPr>
        <xdr:cNvPr id="258" name="図 257" hidden="1">
          <a:extLst>
            <a:ext uri="{FF2B5EF4-FFF2-40B4-BE49-F238E27FC236}">
              <a16:creationId xmlns:a16="http://schemas.microsoft.com/office/drawing/2014/main" id="{FC5F25A7-6ADF-4A84-B275-10CC6B9062F9}"/>
            </a:ext>
          </a:extLst>
        </xdr:cNvPr>
        <xdr:cNvPicPr>
          <a:picLocks noChangeAspect="1"/>
        </xdr:cNvPicPr>
      </xdr:nvPicPr>
      <xdr:blipFill rotWithShape="1">
        <a:blip xmlns:r="http://schemas.openxmlformats.org/officeDocument/2006/relationships" r:embed="rId2"/>
        <a:srcRect b="40825"/>
        <a:stretch>
          <a:fillRect/>
        </a:stretch>
      </xdr:blipFill>
      <xdr:spPr>
        <a:xfrm>
          <a:off x="16125825" y="37649101"/>
          <a:ext cx="1803224" cy="799785"/>
        </a:xfrm>
        <a:prstGeom prst="rect">
          <a:avLst/>
        </a:prstGeom>
      </xdr:spPr>
    </xdr:pic>
    <xdr:clientData/>
  </xdr:oneCellAnchor>
  <xdr:oneCellAnchor>
    <xdr:from>
      <xdr:col>5</xdr:col>
      <xdr:colOff>352425</xdr:colOff>
      <xdr:row>23</xdr:row>
      <xdr:rowOff>95250</xdr:rowOff>
    </xdr:from>
    <xdr:ext cx="1576704" cy="885348"/>
    <xdr:pic>
      <xdr:nvPicPr>
        <xdr:cNvPr id="259" name="図 258" hidden="1">
          <a:extLst>
            <a:ext uri="{FF2B5EF4-FFF2-40B4-BE49-F238E27FC236}">
              <a16:creationId xmlns:a16="http://schemas.microsoft.com/office/drawing/2014/main" id="{78FDC722-7ECD-4CC9-9EFC-C20BDF3D92D9}"/>
            </a:ext>
          </a:extLst>
        </xdr:cNvPr>
        <xdr:cNvPicPr>
          <a:picLocks noChangeAspect="1"/>
        </xdr:cNvPicPr>
      </xdr:nvPicPr>
      <xdr:blipFill>
        <a:blip xmlns:r="http://schemas.openxmlformats.org/officeDocument/2006/relationships" r:embed="rId119" cstate="print">
          <a:extLst>
            <a:ext uri="{28A0092B-C50C-407E-A947-70E740481C1C}">
              <a14:useLocalDpi xmlns:a14="http://schemas.microsoft.com/office/drawing/2010/main" val="0"/>
            </a:ext>
          </a:extLst>
        </a:blip>
        <a:stretch>
          <a:fillRect/>
        </a:stretch>
      </xdr:blipFill>
      <xdr:spPr>
        <a:xfrm>
          <a:off x="13925550" y="37480875"/>
          <a:ext cx="1576704" cy="885348"/>
        </a:xfrm>
        <a:prstGeom prst="rect">
          <a:avLst/>
        </a:prstGeom>
      </xdr:spPr>
    </xdr:pic>
    <xdr:clientData/>
  </xdr:oneCellAnchor>
  <xdr:oneCellAnchor>
    <xdr:from>
      <xdr:col>6</xdr:col>
      <xdr:colOff>219075</xdr:colOff>
      <xdr:row>23</xdr:row>
      <xdr:rowOff>263476</xdr:rowOff>
    </xdr:from>
    <xdr:ext cx="1799414" cy="639765"/>
    <xdr:pic>
      <xdr:nvPicPr>
        <xdr:cNvPr id="260" name="図 259" hidden="1">
          <a:extLst>
            <a:ext uri="{FF2B5EF4-FFF2-40B4-BE49-F238E27FC236}">
              <a16:creationId xmlns:a16="http://schemas.microsoft.com/office/drawing/2014/main" id="{C9AFA469-7906-45B1-8606-2B35D05A51AC}"/>
            </a:ext>
          </a:extLst>
        </xdr:cNvPr>
        <xdr:cNvPicPr>
          <a:picLocks noChangeAspect="1"/>
        </xdr:cNvPicPr>
      </xdr:nvPicPr>
      <xdr:blipFill rotWithShape="1">
        <a:blip xmlns:r="http://schemas.openxmlformats.org/officeDocument/2006/relationships" r:embed="rId2"/>
        <a:srcRect b="40825"/>
        <a:stretch>
          <a:fillRect/>
        </a:stretch>
      </xdr:blipFill>
      <xdr:spPr>
        <a:xfrm>
          <a:off x="16125825" y="37649101"/>
          <a:ext cx="1799414" cy="639765"/>
        </a:xfrm>
        <a:prstGeom prst="rect">
          <a:avLst/>
        </a:prstGeom>
      </xdr:spPr>
    </xdr:pic>
    <xdr:clientData/>
  </xdr:oneCellAnchor>
</xdr:wsDr>
</file>

<file path=xl/richData/_rels/richValueRel.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s>
</file>

<file path=xl/richData/rdRichValueTypes.xml><?xml version="1.0" encoding="utf-8"?>
<rvTypesInfo xmlns="http://schemas.microsoft.com/office/spreadsheetml/2017/richdata2" xmlns:mc="http://schemas.openxmlformats.org/markup-compatibility/2006" xmlns:x="http://schemas.openxmlformats.org/spreadsheetml/2006/main" mc:Ignorable="x">
  <global>
    <keyFlags>
      <key name="_Self">
        <flag name="ExcludeFromFile" value="1"/>
        <flag name="ExcludeFromCalcComparison" value="1"/>
      </key>
      <key name="_DisplayString">
        <flag name="ExcludeFromCalcComparison" value="1"/>
      </key>
      <key name="_Flags">
        <flag name="ExcludeFromCalcComparison" value="1"/>
      </key>
      <key name="_Format">
        <flag name="ExcludeFromCalcComparison" value="1"/>
      </key>
      <key name="_SubLabel">
        <flag name="ExcludeFromCalcComparison" value="1"/>
      </key>
      <key name="_Attribution">
        <flag name="ExcludeFromCalcComparison" value="1"/>
      </key>
      <key name="_Icon">
        <flag name="ExcludeFromCalcComparison" value="1"/>
      </key>
      <key name="_Display">
        <flag name="ExcludeFromCalcComparison" value="1"/>
      </key>
      <key name="_CanonicalPropertyNames">
        <flag name="ExcludeFromCalcComparison" value="1"/>
      </key>
      <key name="_ClassificationId">
        <flag name="ExcludeFromCalcComparison" value="1"/>
      </key>
    </keyFlags>
  </global>
</rvTypesInfo>
</file>

<file path=xl/richData/rdrichvalue.xml><?xml version="1.0" encoding="utf-8"?>
<rvData xmlns="http://schemas.microsoft.com/office/spreadsheetml/2017/richdata" count="5">
  <rv s="0">
    <v>0</v>
    <v>5</v>
  </rv>
  <rv s="0">
    <v>1</v>
    <v>5</v>
  </rv>
  <rv s="0">
    <v>2</v>
    <v>5</v>
  </rv>
  <rv s="0">
    <v>0</v>
    <v>4</v>
  </rv>
  <rv s="0">
    <v>1</v>
    <v>4</v>
  </rv>
</rvData>
</file>

<file path=xl/richData/rdrichvaluestructure.xml><?xml version="1.0" encoding="utf-8"?>
<rvStructures xmlns="http://schemas.microsoft.com/office/spreadsheetml/2017/richdata" count="1">
  <s t="_localImage">
    <k n="_rvRel:LocalImageIdentifier" t="i"/>
    <k n="CalcOrigin" t="i"/>
  </s>
</rvStructures>
</file>

<file path=xl/richData/richValueRel.xml><?xml version="1.0" encoding="utf-8"?>
<richValueRels xmlns="http://schemas.microsoft.com/office/spreadsheetml/2022/richvaluerel" xmlns:r="http://schemas.openxmlformats.org/officeDocument/2006/relationships">
  <rel r:id="rId1"/>
  <rel r:id="rId2"/>
  <rel r:id="rId3"/>
</richValueRels>
</file>

<file path=xl/tables/table1.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 xr:uid="{12F86B68-9194-4F7C-A145-D9F2DE827D00}" name="テーブル133" displayName="テーブル133" ref="A4:AF25" totalsRowShown="0" headerRowDxfId="48" dataDxfId="47" tableBorderDxfId="46" headerRowCellStyle="標準 2 2" dataCellStyle="標準 2 2">
  <autoFilter ref="A4:AF25" xr:uid="{12F86B68-9194-4F7C-A145-D9F2DE827D00}"/>
  <tableColumns count="32">
    <tableColumn id="1" xr3:uid="{BC9EDC7A-42A1-4DD1-B768-8C1C6F3F6E12}" name="＃" dataDxfId="45" dataCellStyle="標準 2 2"/>
    <tableColumn id="34" xr3:uid="{8265EDE6-AE08-47A1-A584-0F3F91D2FDE9}" name="製品区分" dataDxfId="44" dataCellStyle="標準 2 2"/>
    <tableColumn id="35" xr3:uid="{4A037BE0-1AB0-428B-A14E-E90468A3C1D1}" name="出品区分" dataDxfId="43" dataCellStyle="標準 2 2"/>
    <tableColumn id="2" xr3:uid="{04020CA8-BC40-4DC4-B8E5-F9371CC3A554}" name="商品名" dataDxfId="42" dataCellStyle="標準 2 2"/>
    <tableColumn id="3" xr3:uid="{BC3A6E73-2B07-4280-9B89-E44386922F70}" name="商品名（一般的な名称）" dataDxfId="41" dataCellStyle="標準 2 2"/>
    <tableColumn id="4" xr3:uid="{42FBD854-05D4-49AA-8DAA-BEBD5011070D}" name="パッケージ画像" dataDxfId="40"/>
    <tableColumn id="5" xr3:uid="{94CEA5A7-5E52-407F-99A9-BE1AD093DE62}" name="盛り付け画像" dataDxfId="39"/>
    <tableColumn id="6" xr3:uid="{DB0BB791-DE11-4CAA-BC51-EFCF8814ABF0}" name="一括表示画像" dataDxfId="38"/>
    <tableColumn id="9" xr3:uid="{21BC85BF-98E5-4B55-A1EE-89CBB869CCDB}" name="出品者の受賞歴" dataDxfId="37" dataCellStyle="標準 2 2"/>
    <tableColumn id="10" xr3:uid="{461A1CC6-4836-430C-BCD8-4F84A88D36FE}" name="販売開始時期" dataDxfId="36" dataCellStyle="標準 2 2"/>
    <tableColumn id="43" xr3:uid="{BFF0ED6C-432F-4415-8064-E8649862587F}" name="販売区分：小売用（量販店）" dataDxfId="35" dataCellStyle="標準 2 2"/>
    <tableColumn id="44" xr3:uid="{55CAB9C5-7FE9-4D4A-BAD4-AD1B29113F39}" name="販売区分：小売用（ギフト）" dataDxfId="34" dataCellStyle="標準 2 2"/>
    <tableColumn id="45" xr3:uid="{D848B3BA-9280-45D5-B0AE-6A7BA2E49628}" name="販売区分：小売用（通販）" dataDxfId="33" dataCellStyle="標準 2 2"/>
    <tableColumn id="46" xr3:uid="{E6A818CC-D156-47AC-989A-2B194BE60217}" name="販売区分：業務用" dataDxfId="32" dataCellStyle="標準 2 2"/>
    <tableColumn id="15" xr3:uid="{71D69088-E4E6-486C-B939-66352FBAD889}" name="使用原材料（一括表示）" dataDxfId="31" dataCellStyle="標準 2 2"/>
    <tableColumn id="16" xr3:uid="{1DC94C4E-8F39-477E-9C3D-53692C15500F}" name="アレルギー表示（特定８品目）" dataDxfId="30" dataCellStyle="標準 2 2"/>
    <tableColumn id="17" xr3:uid="{9D7FEFF3-1FDE-4188-9C63-FFB93C5C2EA9}" name="主原料" dataDxfId="29" dataCellStyle="標準 2 2"/>
    <tableColumn id="18" xr3:uid="{863C32EE-C15B-464C-8FCA-0928D68CDA3C}" name="原産地" dataDxfId="28" dataCellStyle="標準 2 2"/>
    <tableColumn id="36" xr3:uid="{07D20F8C-D691-4658-9265-9DACE4794129}" name="1個あたり重量" dataDxfId="27" dataCellStyle="標準 2 2"/>
    <tableColumn id="19" xr3:uid="{F23F036A-5BD1-40AD-893C-9EF1311D32B8}" name="標準小売価格（税込）" dataDxfId="26" dataCellStyle="標準 2 2"/>
    <tableColumn id="21" xr3:uid="{0C8F6E22-0C93-4FBD-95C9-6AC8F57EA8DF}" name="保存温度帯" dataDxfId="25" dataCellStyle="標準 2 2"/>
    <tableColumn id="22" xr3:uid="{59EFA4FE-E2CB-4DC3-BADD-BF69A9694F50}" name="賞味期限" dataDxfId="24" dataCellStyle="標準 2 2"/>
    <tableColumn id="23" xr3:uid="{8188A5EC-1BF6-4273-BEC5-456B2EED503D}" name="商品特徴・アピールポイントについて" dataDxfId="23" dataCellStyle="標準 2 2"/>
    <tableColumn id="24" xr3:uid="{3FB85A4D-A1BB-42D7-A3FC-A1F620FA9F4C}" name="官能特性について（味、食感等）" dataDxfId="22" dataCellStyle="標準 2 2"/>
    <tableColumn id="25" xr3:uid="{9D0D4141-08BF-45C4-B166-7DD3B0D4542A}" name="着想について（エピソード、コンセプト等）" dataDxfId="21" dataCellStyle="標準 2 2"/>
    <tableColumn id="26" xr3:uid="{CDFF1754-F208-451B-A632-343A2FB79CDE}" name="原料について" dataDxfId="20" dataCellStyle="標準 2 2"/>
    <tableColumn id="27" xr3:uid="{D04D7081-6262-4AAD-B7EA-44A440C1141D}" name="生産技術について" dataDxfId="19" dataCellStyle="標準 2 2"/>
    <tableColumn id="28" xr3:uid="{D0955492-C491-4BD4-974C-247B4C2294D6}" name="包装について" dataDxfId="18" dataCellStyle="標準 2 2"/>
    <tableColumn id="29" xr3:uid="{A7531376-5048-426B-B70D-81A2C346E032}" name="その他（地域貢献、CSR、SDGs等の取組）" dataDxfId="17" dataCellStyle="標準 2 2"/>
    <tableColumn id="38" xr3:uid="{E44CB7A3-6251-4173-BC70-D61DABB4891C}" name="食べ方・アレンジ" dataDxfId="16" dataCellStyle="標準 2 2"/>
    <tableColumn id="39" xr3:uid="{36370F92-B301-4978-A8AC-78232E9281E8}" name="試食調理方法" dataDxfId="15" dataCellStyle="標準 2 2"/>
    <tableColumn id="7" xr3:uid="{EEC3ED7D-5063-4FB7-AF7C-CC6B680C42EA}" name="備考欄" dataDxfId="14" dataCellStyle="標準 2 2"/>
  </tableColumns>
  <tableStyleInfo name="Table 2" showFirstColumn="0" showLastColumn="0" showRowStripes="1" showColumnStripes="0"/>
</table>
</file>

<file path=xl/tables/table2.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2" xr:uid="{5FB3A8A8-DF66-48DD-80DE-D391E1F52901}" name="テーブル13" displayName="テーブル13" ref="A4:BE25" totalsRowShown="0" headerRowDxfId="108" dataDxfId="107" tableBorderDxfId="106" headerRowCellStyle="標準 2 2" dataCellStyle="標準 2 2">
  <autoFilter ref="A4:BE25" xr:uid="{5FB3A8A8-DF66-48DD-80DE-D391E1F52901}"/>
  <tableColumns count="57">
    <tableColumn id="1" xr3:uid="{04E57C77-1A79-4CC0-9046-78E331ECFFC3}" name="＃" dataDxfId="105" dataCellStyle="標準 2 2"/>
    <tableColumn id="34" xr3:uid="{59E71CDB-FA49-49A7-8A78-B83310901E97}" name="製品区分" dataDxfId="104" dataCellStyle="標準 2 2"/>
    <tableColumn id="35" xr3:uid="{715F2F80-2E93-49D0-AAB2-EB3908B29848}" name="出品区分" dataDxfId="103" dataCellStyle="標準 2 2"/>
    <tableColumn id="2" xr3:uid="{9C47DA07-29BD-482D-9EB5-A254443B1CAA}" name="商品名" dataDxfId="102" dataCellStyle="標準 2 2"/>
    <tableColumn id="3" xr3:uid="{10131571-AFF9-4B96-9321-77B72E1AE308}" name="商品名（一般的な名称）" dataDxfId="101" dataCellStyle="標準 2 2"/>
    <tableColumn id="4" xr3:uid="{174A12ED-FA52-44B9-AE23-D07089E5DD65}" name="パッケージ画像" dataDxfId="100"/>
    <tableColumn id="5" xr3:uid="{530EAFAC-2F46-45C3-86C0-FDF14EC4758D}" name="盛り付け画像" dataDxfId="99"/>
    <tableColumn id="6" xr3:uid="{D4B7973D-6DCF-4B2C-9C7E-6BEF0D575DB8}" name="一括表示画像" dataDxfId="98"/>
    <tableColumn id="9" xr3:uid="{2194B638-9674-446B-8016-64EBE4EE5712}" name="出品者の受賞歴" dataDxfId="97" dataCellStyle="標準 2 2"/>
    <tableColumn id="10" xr3:uid="{BA3D436B-3F5C-4581-8E4C-879149DB1BE8}" name="販売開始時期" dataDxfId="96" dataCellStyle="標準 2 2"/>
    <tableColumn id="43" xr3:uid="{20193E72-00D5-46FE-B2A9-B5E51AF47311}" name="販売区分：小売用（量販店）" dataDxfId="95" dataCellStyle="標準 2 2"/>
    <tableColumn id="44" xr3:uid="{5DF4517D-BC88-4F1F-B4F4-DD0D54C9964D}" name="販売区分：小売用（ギフト）" dataDxfId="94" dataCellStyle="標準 2 2"/>
    <tableColumn id="45" xr3:uid="{0707AFB7-5F39-4C1E-8B4E-30CA8B7B54F4}" name="販売区分：小売用（通販）" dataDxfId="93" dataCellStyle="標準 2 2"/>
    <tableColumn id="46" xr3:uid="{9E402507-E539-48BC-A53F-F960C15A7A41}" name="販売区分：業務用" dataDxfId="92" dataCellStyle="標準 2 2"/>
    <tableColumn id="15" xr3:uid="{1567685F-DC14-44E5-AE80-82DEB200892C}" name="使用原材料（一括表示）" dataDxfId="91" dataCellStyle="標準 2 2"/>
    <tableColumn id="16" xr3:uid="{77EA1732-86D1-4CC9-A7B9-F1FA86018668}" name="アレルギー表示（特定８品目）" dataDxfId="90" dataCellStyle="標準 2 2"/>
    <tableColumn id="17" xr3:uid="{DEB23F9B-207F-4DA1-AC3D-9854C50F7B69}" name="主原料" dataDxfId="89" dataCellStyle="標準 2 2"/>
    <tableColumn id="18" xr3:uid="{4B91719B-71C3-49A8-95A3-87E98079A944}" name="原産地" dataDxfId="88" dataCellStyle="標準 2 2"/>
    <tableColumn id="36" xr3:uid="{C258471A-6056-46E3-B164-528F4D70F75C}" name="1個あたり重量" dataDxfId="87" dataCellStyle="標準 2 2"/>
    <tableColumn id="19" xr3:uid="{DED2325E-ACC0-4CC3-B002-77EBC51BEFD9}" name="標準小売価格（税込）" dataDxfId="86" dataCellStyle="標準 2 2"/>
    <tableColumn id="21" xr3:uid="{92198A3E-F837-4B2F-86DF-3F32B8EFF068}" name="保存温度帯" dataDxfId="85" dataCellStyle="標準 2 2"/>
    <tableColumn id="22" xr3:uid="{DF7E08EE-7C31-4997-8A10-795466DED48F}" name="賞味期限" dataDxfId="84" dataCellStyle="標準 2 2"/>
    <tableColumn id="23" xr3:uid="{05F1306B-798B-4EC4-9307-41A92B4F2F7F}" name="商品特徴・アピールポイントについて" dataDxfId="83" dataCellStyle="標準 2 2"/>
    <tableColumn id="24" xr3:uid="{2E45720B-4E31-43A9-8FCC-96364E90CCFE}" name="官能特性について（味、食感等）" dataDxfId="82" dataCellStyle="標準 2 2"/>
    <tableColumn id="25" xr3:uid="{986B36E4-6682-49AB-96A2-5CE08F579616}" name="着想について（エピソード、コンセプト等）" dataDxfId="81" dataCellStyle="標準 2 2"/>
    <tableColumn id="26" xr3:uid="{C92C7D53-241E-489E-9B53-0A9C9967F01E}" name="原料について" dataDxfId="80" dataCellStyle="標準 2 2"/>
    <tableColumn id="27" xr3:uid="{7B216B25-A9C4-4959-BF85-0A13C03CD89A}" name="生産技術について" dataDxfId="79" dataCellStyle="標準 2 2"/>
    <tableColumn id="28" xr3:uid="{E263E115-83D7-4DDC-BFD8-D60F5C77CF01}" name="包装について" dataDxfId="78" dataCellStyle="標準 2 2"/>
    <tableColumn id="29" xr3:uid="{A3AA438A-4D4D-4095-9EED-4CC7C22CC353}" name="その他（地域貢献、CSR、SDGs等の取組）" dataDxfId="77" dataCellStyle="標準 2 2"/>
    <tableColumn id="38" xr3:uid="{45D1CD08-F122-4EF0-B44B-C9FF51874F96}" name="食べ方・アレンジ" dataDxfId="76" dataCellStyle="標準 2 2"/>
    <tableColumn id="39" xr3:uid="{294A04F8-E4AB-4A9B-8C17-B45DEEF0F5F7}" name="試食調理方法" dataDxfId="75" dataCellStyle="標準 2 2"/>
    <tableColumn id="7" xr3:uid="{EEE51A2C-A44B-4AA6-B53F-C5224A392A02}" name="備考欄" dataDxfId="74" dataCellStyle="標準 2 2">
      <calculatedColumnFormula>COLUMN()</calculatedColumnFormula>
    </tableColumn>
    <tableColumn id="30" xr3:uid="{F88CB738-1739-4236-A1BA-CC0EA196269E}" name="直近１年間の使用数量" dataDxfId="73" dataCellStyle="標準 2 2"/>
    <tableColumn id="42" xr3:uid="{7714024A-C294-4F40-9C88-722D33B3F5B5}" name="直近３期分の決算書の提出" dataDxfId="72" dataCellStyle="標準 2 2">
      <calculatedColumnFormula>COLUMN()</calculatedColumnFormula>
    </tableColumn>
    <tableColumn id="20" xr3:uid="{B32C33D3-7694-4EFE-9137-EC2DDA093541}" name="出品者（会社名）" dataDxfId="71" dataCellStyle="標準 2 2"/>
    <tableColumn id="31" xr3:uid="{1A391438-6648-4D41-9B8C-915246241E85}" name="出品者（代表者名）" dataDxfId="70" dataCellStyle="標準 2 2">
      <calculatedColumnFormula>COLUMN()</calculatedColumnFormula>
    </tableColumn>
    <tableColumn id="32" xr3:uid="{67508C45-ACE9-46AA-BBC9-E44583EECF56}" name="出品者（担当者名）" dataDxfId="69" dataCellStyle="標準 2 2">
      <calculatedColumnFormula>COLUMN()</calculatedColumnFormula>
    </tableColumn>
    <tableColumn id="33" xr3:uid="{725D55D0-B6BC-410B-8E72-F28D9E84F00E}" name="出品者（〒）" dataDxfId="68" dataCellStyle="標準 2 2">
      <calculatedColumnFormula>COLUMN()</calculatedColumnFormula>
    </tableColumn>
    <tableColumn id="37" xr3:uid="{B5FF19BD-CD25-448C-9C56-CCC90B286E1F}" name="出品者（住所）" dataDxfId="67" dataCellStyle="標準 2 2">
      <calculatedColumnFormula>COLUMN()</calculatedColumnFormula>
    </tableColumn>
    <tableColumn id="40" xr3:uid="{7ABA8BE0-B676-48C3-B8F7-5D705A39C0E2}" name="出品者（電話番号）" dataDxfId="66" dataCellStyle="標準 2 2">
      <calculatedColumnFormula>COLUMN()</calculatedColumnFormula>
    </tableColumn>
    <tableColumn id="41" xr3:uid="{871698FF-42F5-4F71-992D-DB2FF60A9761}" name="出品者（メール）" dataDxfId="65" dataCellStyle="標準 2 2">
      <calculatedColumnFormula>COLUMN()</calculatedColumnFormula>
    </tableColumn>
    <tableColumn id="47" xr3:uid="{811F3C01-B8B5-4620-AA81-56C6919057F3}" name="所属先（会社名）" dataDxfId="64" dataCellStyle="標準 2 2"/>
    <tableColumn id="56" xr3:uid="{60F42068-3F3E-4909-BA78-CD2E436A84BF}" name="所属先（担当者名）" dataDxfId="63" dataCellStyle="標準 2 2">
      <calculatedColumnFormula>COLUMN()</calculatedColumnFormula>
    </tableColumn>
    <tableColumn id="48" xr3:uid="{D7C77F70-4599-45E3-931E-FE636039CD6B}" name="所属先（〒）" dataDxfId="62" dataCellStyle="標準 2 2">
      <calculatedColumnFormula>COLUMN()</calculatedColumnFormula>
    </tableColumn>
    <tableColumn id="49" xr3:uid="{F2E6D2CB-3A60-47A6-AC56-155BB3B4F1D8}" name="所属先（住所）" dataDxfId="61" dataCellStyle="標準 2 2"/>
    <tableColumn id="50" xr3:uid="{FCD1DB8A-D813-47AE-9CCB-9EC8D769817D}" name="所属先（電話番号）" dataDxfId="60" dataCellStyle="標準 2 2">
      <calculatedColumnFormula>COLUMN()</calculatedColumnFormula>
    </tableColumn>
    <tableColumn id="51" xr3:uid="{B1231C26-40B3-462E-933D-70DF5D34BEFE}" name="所属先（メール）" dataDxfId="59" dataCellStyle="標準 2 2">
      <calculatedColumnFormula>COLUMN()</calculatedColumnFormula>
    </tableColumn>
    <tableColumn id="8" xr3:uid="{681C2239-BA1F-4E1D-8F32-E5FC9AE80620}" name="会社名①" dataDxfId="58" dataCellStyle="標準 2 2">
      <calculatedColumnFormula>'2｜所属先'!$D$28&amp;""</calculatedColumnFormula>
    </tableColumn>
    <tableColumn id="11" xr3:uid="{45AEB225-8187-4B0F-B2C0-E09C758D00B5}" name="出品点数①" dataDxfId="57" dataCellStyle="標準 2 2">
      <calculatedColumnFormula>'2｜所属先'!$F$28&amp;""</calculatedColumnFormula>
    </tableColumn>
    <tableColumn id="12" xr3:uid="{E4AE9B17-2ABC-4269-AF4A-2B8B768CDCC0}" name="会社名②" dataDxfId="56" dataCellStyle="標準 2 2">
      <calculatedColumnFormula>'2｜所属先'!$D$30&amp;""</calculatedColumnFormula>
    </tableColumn>
    <tableColumn id="13" xr3:uid="{6E7E7E9D-82DE-4B11-8111-ECE878CE8B64}" name="出品点数②" dataDxfId="55" dataCellStyle="標準 2 2">
      <calculatedColumnFormula>'2｜所属先'!$F$30&amp;""</calculatedColumnFormula>
    </tableColumn>
    <tableColumn id="14" xr3:uid="{44F8C162-4780-4D66-B98B-0148CB2BF8CB}" name="会社名③" dataDxfId="54" dataCellStyle="標準 2 2">
      <calculatedColumnFormula>'2｜所属先'!$D$32&amp;""</calculatedColumnFormula>
    </tableColumn>
    <tableColumn id="52" xr3:uid="{A4E89A3F-9473-4332-A3D8-8EBFC0E31AD4}" name="出品点数③" dataDxfId="53" dataCellStyle="標準 2 2">
      <calculatedColumnFormula>'2｜所属先'!$F$32&amp;""</calculatedColumnFormula>
    </tableColumn>
    <tableColumn id="53" xr3:uid="{6FCC3C6E-5A9D-4EAF-AD6C-A1A1635D8AA6}" name="会社名④" dataDxfId="52" dataCellStyle="標準 2 2">
      <calculatedColumnFormula>'2｜所属先'!$D$34&amp;""</calculatedColumnFormula>
    </tableColumn>
    <tableColumn id="54" xr3:uid="{24D8A786-6466-43DD-8085-6A6EBFCC751F}" name="出品点数④" dataDxfId="51" dataCellStyle="標準 2 2">
      <calculatedColumnFormula>'2｜所属先'!$F$34&amp;""</calculatedColumnFormula>
    </tableColumn>
    <tableColumn id="55" xr3:uid="{C3603F1A-5B9A-45E8-B32B-C92E5E8EE2C8}" name="会社名⑤" dataDxfId="50" dataCellStyle="標準 2 2">
      <calculatedColumnFormula>'2｜所属先'!$D$36&amp;""</calculatedColumnFormula>
    </tableColumn>
    <tableColumn id="58" xr3:uid="{DD8C2191-DE23-46B0-8E08-2F4C3F0CA585}" name="出品点数⑤" dataDxfId="49" dataCellStyle="標準 2 2">
      <calculatedColumnFormula>'2｜所属先'!$F$36&amp;""</calculatedColumnFormula>
    </tableColumn>
  </tableColumns>
  <tableStyleInfo name="Table 2" showFirstColumn="0" showLastColumn="0" showRowStripes="1" showColumnStripes="0"/>
</table>
</file>

<file path=xl/theme/theme1.xml><?xml version="1.0" encoding="utf-8"?>
<a:theme xmlns:a="http://schemas.openxmlformats.org/drawingml/2006/main" name="Office テーマ">
  <a:themeElements>
    <a:clrScheme name="Office">
      <a:dk1>
        <a:sysClr val="windowText" lastClr="000000"/>
      </a:dk1>
      <a:lt1>
        <a:sysClr val="window" lastClr="FFFFFF"/>
      </a:lt1>
      <a:dk2>
        <a:srgbClr val="0E2841"/>
      </a:dk2>
      <a:lt2>
        <a:srgbClr val="E8E8E8"/>
      </a:lt2>
      <a:accent1>
        <a:srgbClr val="156082"/>
      </a:accent1>
      <a:accent2>
        <a:srgbClr val="E97132"/>
      </a:accent2>
      <a:accent3>
        <a:srgbClr val="196B24"/>
      </a:accent3>
      <a:accent4>
        <a:srgbClr val="0F9ED5"/>
      </a:accent4>
      <a:accent5>
        <a:srgbClr val="A02B93"/>
      </a:accent5>
      <a:accent6>
        <a:srgbClr val="4EA72E"/>
      </a:accent6>
      <a:hlink>
        <a:srgbClr val="467886"/>
      </a:hlink>
      <a:folHlink>
        <a:srgbClr val="96607D"/>
      </a:folHlink>
    </a:clrScheme>
    <a:fontScheme name="Office">
      <a:majorFont>
        <a:latin typeface="Aptos Display" panose="0211000402020202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Aptos Narrow" panose="0211000402020202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12700" cap="flat" cmpd="sng" algn="ctr">
          <a:solidFill>
            <a:schemeClr val="phClr"/>
          </a:solidFill>
          <a:prstDash val="solid"/>
          <a:miter lim="800000"/>
        </a:ln>
        <a:ln w="19050" cap="flat" cmpd="sng" algn="ctr">
          <a:solidFill>
            <a:schemeClr val="phClr"/>
          </a:solidFill>
          <a:prstDash val="solid"/>
          <a:miter lim="800000"/>
        </a:ln>
        <a:ln w="2540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lnDef>
      <a:spPr/>
      <a:bodyPr/>
      <a:lstStyle/>
      <a:style>
        <a:lnRef idx="2">
          <a:schemeClr val="accent1"/>
        </a:lnRef>
        <a:fillRef idx="0">
          <a:schemeClr val="accent1"/>
        </a:fillRef>
        <a:effectRef idx="1">
          <a:schemeClr val="accent1"/>
        </a:effectRef>
        <a:fontRef idx="minor">
          <a:schemeClr val="tx1"/>
        </a:fontRef>
      </a:style>
    </a:lnDef>
  </a:objectDefaults>
  <a:extraClrSchemeLst/>
  <a:extLst>
    <a:ext uri="{05A4C25C-085E-4340-85A3-A5531E510DB2}">
      <thm15:themeFamily xmlns:thm15="http://schemas.microsoft.com/office/thememl/2012/main" name="Office Theme" id="{2E142A2C-CD16-42D6-873A-C26D2A0506FA}" vid="{1BDDFF52-6CD6-40A5-AB3C-68EB2F1E4D0A}"/>
    </a:ext>
  </a:ext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3" Type="http://schemas.openxmlformats.org/officeDocument/2006/relationships/table" Target="../tables/table1.xml"/><Relationship Id="rId2" Type="http://schemas.openxmlformats.org/officeDocument/2006/relationships/drawing" Target="../drawings/drawing1.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6.xml.rels><?xml version="1.0" encoding="UTF-8" standalone="yes"?>
<Relationships xmlns="http://schemas.openxmlformats.org/package/2006/relationships"><Relationship Id="rId2" Type="http://schemas.openxmlformats.org/officeDocument/2006/relationships/table" Target="../tables/table2.xml"/><Relationship Id="rId1" Type="http://schemas.openxmlformats.org/officeDocument/2006/relationships/drawing" Target="../drawings/drawing3.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E51D780-B6EA-4672-82C9-7CA8840105FC}">
  <sheetPr codeName="Sheet1">
    <tabColor rgb="FF7030A0"/>
  </sheetPr>
  <dimension ref="A1:D32"/>
  <sheetViews>
    <sheetView showGridLines="0" tabSelected="1" view="pageBreakPreview" zoomScaleNormal="115" zoomScaleSheetLayoutView="100" workbookViewId="0">
      <pane ySplit="2" topLeftCell="A3" activePane="bottomLeft" state="frozen"/>
      <selection activeCell="B31" sqref="B31:C31"/>
      <selection pane="bottomLeft" activeCell="A3" sqref="A3"/>
    </sheetView>
  </sheetViews>
  <sheetFormatPr defaultColWidth="0" defaultRowHeight="15" customHeight="1" zeroHeight="1"/>
  <cols>
    <col min="1" max="1" width="2.77734375" style="10" customWidth="1"/>
    <col min="2" max="2" width="11.6640625" style="10" customWidth="1"/>
    <col min="3" max="3" width="65.44140625" style="10" customWidth="1"/>
    <col min="4" max="4" width="2.77734375" style="10" customWidth="1"/>
    <col min="5" max="16384" width="8" style="10" hidden="1"/>
  </cols>
  <sheetData>
    <row r="1" spans="1:4" s="4" customFormat="1" ht="17.45" customHeight="1">
      <c r="A1" s="44" t="s">
        <v>0</v>
      </c>
      <c r="B1" s="1"/>
      <c r="C1" s="2"/>
      <c r="D1" s="3"/>
    </row>
    <row r="2" spans="1:4" s="4" customFormat="1" ht="35.1" customHeight="1">
      <c r="A2" s="45" t="s">
        <v>1</v>
      </c>
      <c r="B2" s="5"/>
      <c r="C2" s="2"/>
      <c r="D2" s="3"/>
    </row>
    <row r="3" spans="1:4" s="8" customFormat="1" ht="17.45" customHeight="1">
      <c r="A3" s="6"/>
      <c r="B3" s="7"/>
      <c r="C3" s="7"/>
      <c r="D3" s="6"/>
    </row>
    <row r="4" spans="1:4" s="8" customFormat="1" ht="17.45" customHeight="1">
      <c r="A4" s="6"/>
      <c r="B4" s="9" t="s">
        <v>2</v>
      </c>
      <c r="C4" s="7"/>
      <c r="D4" s="6"/>
    </row>
    <row r="5" spans="1:4" s="8" customFormat="1" ht="17.45" customHeight="1">
      <c r="A5" s="6"/>
      <c r="B5" s="7"/>
      <c r="C5" s="7"/>
      <c r="D5" s="6"/>
    </row>
    <row r="6" spans="1:4" s="8" customFormat="1" ht="17.45" customHeight="1">
      <c r="A6" s="46" t="s">
        <v>3</v>
      </c>
      <c r="B6" s="9" t="s">
        <v>4</v>
      </c>
      <c r="C6" s="7"/>
      <c r="D6" s="6"/>
    </row>
    <row r="7" spans="1:4" ht="35.1" customHeight="1">
      <c r="A7" s="6"/>
      <c r="B7" s="93"/>
      <c r="C7" s="93"/>
      <c r="D7" s="6"/>
    </row>
    <row r="8" spans="1:4" ht="17.45" customHeight="1">
      <c r="A8" s="6"/>
      <c r="B8" s="11"/>
      <c r="C8" s="11"/>
      <c r="D8" s="6"/>
    </row>
    <row r="9" spans="1:4" s="8" customFormat="1" ht="17.45" customHeight="1">
      <c r="A9" s="46" t="s">
        <v>3</v>
      </c>
      <c r="B9" s="9" t="s">
        <v>5</v>
      </c>
      <c r="C9" s="7"/>
      <c r="D9" s="6"/>
    </row>
    <row r="10" spans="1:4" ht="35.1" customHeight="1">
      <c r="A10" s="6"/>
      <c r="B10" s="92"/>
      <c r="C10" s="92"/>
      <c r="D10" s="6"/>
    </row>
    <row r="11" spans="1:4" ht="17.45" customHeight="1">
      <c r="A11" s="6"/>
      <c r="B11" s="11"/>
      <c r="C11" s="11"/>
      <c r="D11" s="6"/>
    </row>
    <row r="12" spans="1:4" s="8" customFormat="1" ht="17.45" customHeight="1">
      <c r="A12" s="46" t="s">
        <v>3</v>
      </c>
      <c r="B12" s="9" t="s">
        <v>6</v>
      </c>
      <c r="C12" s="7"/>
      <c r="D12" s="6"/>
    </row>
    <row r="13" spans="1:4" ht="35.1" customHeight="1">
      <c r="A13" s="6"/>
      <c r="B13" s="92"/>
      <c r="C13" s="92"/>
      <c r="D13" s="6"/>
    </row>
    <row r="14" spans="1:4" ht="17.45" customHeight="1">
      <c r="A14" s="6"/>
      <c r="B14" s="11"/>
      <c r="C14" s="11"/>
      <c r="D14" s="6"/>
    </row>
    <row r="15" spans="1:4" ht="17.45" customHeight="1">
      <c r="A15" s="46" t="s">
        <v>3</v>
      </c>
      <c r="B15" s="13" t="s">
        <v>7</v>
      </c>
    </row>
    <row r="16" spans="1:4" ht="35.1" customHeight="1">
      <c r="B16" s="92"/>
      <c r="C16" s="92"/>
    </row>
    <row r="17" spans="1:3" ht="17.45" customHeight="1"/>
    <row r="18" spans="1:3" ht="17.45" customHeight="1">
      <c r="A18" s="46" t="s">
        <v>3</v>
      </c>
      <c r="B18" s="13" t="s">
        <v>8</v>
      </c>
    </row>
    <row r="19" spans="1:3" ht="35.1" customHeight="1">
      <c r="B19" s="92"/>
      <c r="C19" s="92"/>
    </row>
    <row r="20" spans="1:3" ht="17.45" customHeight="1"/>
    <row r="21" spans="1:3" ht="17.45" customHeight="1">
      <c r="A21" s="46" t="s">
        <v>3</v>
      </c>
      <c r="B21" s="13" t="s">
        <v>9</v>
      </c>
    </row>
    <row r="22" spans="1:3" ht="35.1" customHeight="1">
      <c r="B22" s="14"/>
      <c r="C22" s="15"/>
    </row>
    <row r="23" spans="1:3" ht="17.45" customHeight="1">
      <c r="B23" s="47"/>
      <c r="C23" s="47"/>
    </row>
    <row r="24" spans="1:3" ht="17.45" customHeight="1">
      <c r="A24" s="46" t="s">
        <v>3</v>
      </c>
      <c r="B24" s="13" t="s">
        <v>10</v>
      </c>
    </row>
    <row r="25" spans="1:3" ht="35.1" customHeight="1">
      <c r="B25" s="92"/>
      <c r="C25" s="92"/>
    </row>
    <row r="26" spans="1:3" ht="17.45" customHeight="1"/>
    <row r="27" spans="1:3" ht="17.45" customHeight="1">
      <c r="A27" s="46" t="s">
        <v>3</v>
      </c>
      <c r="B27" s="13" t="s">
        <v>11</v>
      </c>
    </row>
    <row r="28" spans="1:3" ht="35.1" customHeight="1">
      <c r="B28" s="92"/>
      <c r="C28" s="92"/>
    </row>
    <row r="29" spans="1:3" ht="17.45" customHeight="1"/>
    <row r="30" spans="1:3" ht="17.45" customHeight="1">
      <c r="A30" s="46" t="s">
        <v>3</v>
      </c>
      <c r="B30" s="13" t="s">
        <v>12</v>
      </c>
    </row>
    <row r="31" spans="1:3" ht="35.1" customHeight="1">
      <c r="B31" s="92" t="s">
        <v>148</v>
      </c>
      <c r="C31" s="92"/>
    </row>
    <row r="32" spans="1:3" ht="17.45" customHeight="1"/>
  </sheetData>
  <sheetProtection sheet="1" objects="1" scenarios="1"/>
  <dataConsolidate/>
  <mergeCells count="8">
    <mergeCell ref="B28:C28"/>
    <mergeCell ref="B31:C31"/>
    <mergeCell ref="B7:C7"/>
    <mergeCell ref="B10:C10"/>
    <mergeCell ref="B13:C13"/>
    <mergeCell ref="B16:C16"/>
    <mergeCell ref="B19:C19"/>
    <mergeCell ref="B25:C25"/>
  </mergeCells>
  <phoneticPr fontId="3"/>
  <conditionalFormatting sqref="A1:C1048576">
    <cfRule type="cellIs" dxfId="13" priority="1" operator="equal">
      <formula>"（選択してください）"</formula>
    </cfRule>
  </conditionalFormatting>
  <conditionalFormatting sqref="B7 B10 B13 B16 B19 B22:C22 B25 B28 B31">
    <cfRule type="containsBlanks" dxfId="12" priority="3">
      <formula>LEN(TRIM(B7))=0</formula>
    </cfRule>
  </conditionalFormatting>
  <dataValidations count="10">
    <dataValidation imeMode="halfAlpha" allowBlank="1" showInputMessage="1" showErrorMessage="1" promptTitle="▼記入例　━━━━━━━━━━━━━━━━━━━━━━━━━━━" prompt="shinsakai@zensui.jp_x000a_※半角英数字でご入力ください。" sqref="B28:C28" xr:uid="{C798EB1E-0019-4B98-9A66-B17F3A08BD32}"/>
    <dataValidation imeMode="halfAlpha" allowBlank="1" showInputMessage="1" showErrorMessage="1" promptTitle="▼記入例　━━━━━━━━━━━━━━━━━━━━━━━━━━━" prompt="01-2345-6789_x000a_※半角数字でご入力ください。" sqref="B25:C25" xr:uid="{7D313786-5D9C-4324-ACAA-0E322B0AABB7}"/>
    <dataValidation allowBlank="1" showInputMessage="1" showErrorMessage="1" promptTitle="▼記入例　━━━━━━━━━━━━━━━━━━━━━━━━━━━" prompt="水産部水産課　課長　水産　次郎_x000a_※姓と名の間にスペースをいれてください。" sqref="B19:C19" xr:uid="{1E27733E-A1E8-4E31-BF55-2CB4DA1BF347}"/>
    <dataValidation allowBlank="1" showInputMessage="1" showErrorMessage="1" promptTitle="▼記入例　━━━━━━━━━━━━━━━━━━━━━━━━━━━" prompt="代表取締役　水産　太郎_x000a_※姓と名の間にスペースをいれてください。" sqref="B16:C16" xr:uid="{53F59EC2-E20C-4633-996C-D6997B89954E}"/>
    <dataValidation allowBlank="1" showInputMessage="1" showErrorMessage="1" promptTitle="▼記入例　━━━━━━━━━━━━━━━━━━━━━━━━━━━" prompt="○○県△△市××123-456_x000a_※都道府県、市町村、番地、建物名までご入力ください。" sqref="C22" xr:uid="{46CEFD52-4A6E-4606-9063-2657F6A706C2}"/>
    <dataValidation imeMode="halfAlpha" allowBlank="1" showInputMessage="1" showErrorMessage="1" promptTitle="▼記入例　━━━━━━━━━━━━━━━━━━━━━━━━━━━" prompt="2026年●月●日" sqref="B7:C7" xr:uid="{E9D20B55-DB8C-469A-9019-5F84A24AC6EA}"/>
    <dataValidation imeMode="halfAlpha" allowBlank="1" showInputMessage="1" showErrorMessage="1" promptTitle="▼記入例　━━━━━━━━━━━━━━━━━━━━━━━━━━━" prompt="012-3456_x000a_※半角数字でご入力ください。" sqref="B22" xr:uid="{812C1255-9740-4B34-A972-80AEFC4F4664}"/>
    <dataValidation allowBlank="1" showInputMessage="1" showErrorMessage="1" promptTitle="▼記入例　━━━━━━━━━━━━━━━━━━━━━━━━━━━" prompt="株式会社水産加工食品" sqref="B13:C13" xr:uid="{D02FADCC-CFBC-44D3-90B7-51999B6D9BAA}"/>
    <dataValidation allowBlank="1" showInputMessage="1" showErrorMessage="1" promptTitle="▼記入例　━━━━━━━━━━━━━━━━━━━━━━━━━━━" prompt="●●水産加工組合" sqref="B10:C10" xr:uid="{B17642F8-1817-4F0E-8CB5-74025BF55218}"/>
    <dataValidation type="list" allowBlank="1" showInputMessage="1" showErrorMessage="1" sqref="B31:C31" xr:uid="{01C0B82E-6F99-46A5-BD65-4A8D6945E0BA}">
      <formula1>"（選択してください）,可（決算書を提出できます）,不可（決算書は提出できません）"</formula1>
    </dataValidation>
  </dataValidations>
  <printOptions horizontalCentered="1"/>
  <pageMargins left="0" right="0" top="0" bottom="0" header="0" footer="0"/>
  <pageSetup paperSize="9" fitToHeight="0"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CBDCFED-A332-4E58-8352-45D254DA25A1}">
  <sheetPr codeName="Sheet2">
    <tabColor theme="7"/>
    <pageSetUpPr fitToPage="1"/>
  </sheetPr>
  <dimension ref="A1:AF25"/>
  <sheetViews>
    <sheetView showGridLines="0" view="pageBreakPreview" zoomScaleNormal="55" zoomScaleSheetLayoutView="100" workbookViewId="0">
      <pane xSplit="1" ySplit="4" topLeftCell="B5" activePane="bottomRight" state="frozen"/>
      <selection pane="topRight" activeCell="B1" sqref="B1"/>
      <selection pane="bottomLeft" activeCell="A5" sqref="A5"/>
      <selection pane="bottomRight" activeCell="B5" sqref="B5"/>
    </sheetView>
  </sheetViews>
  <sheetFormatPr defaultColWidth="0" defaultRowHeight="120" customHeight="1" zeroHeight="1"/>
  <cols>
    <col min="1" max="1" width="10.77734375" customWidth="1"/>
    <col min="2" max="3" width="20.77734375" customWidth="1"/>
    <col min="4" max="5" width="40.77734375" customWidth="1"/>
    <col min="6" max="8" width="20.77734375" customWidth="1"/>
    <col min="9" max="9" width="40.77734375" customWidth="1"/>
    <col min="10" max="14" width="20.77734375" customWidth="1"/>
    <col min="15" max="15" width="80.77734375" customWidth="1"/>
    <col min="16" max="21" width="20.77734375" customWidth="1"/>
    <col min="22" max="22" width="40.77734375" customWidth="1"/>
    <col min="23" max="30" width="60.77734375" customWidth="1"/>
    <col min="31" max="31" width="40.77734375" customWidth="1"/>
    <col min="32" max="32" width="60.77734375" customWidth="1"/>
    <col min="33" max="16384" width="20.77734375" hidden="1"/>
  </cols>
  <sheetData>
    <row r="1" spans="1:32" ht="17.45" customHeight="1">
      <c r="A1" s="48" t="s">
        <v>46</v>
      </c>
    </row>
    <row r="2" spans="1:32" ht="35.1" customHeight="1">
      <c r="A2" s="49" t="s">
        <v>47</v>
      </c>
    </row>
    <row r="3" spans="1:32" ht="17.45" customHeight="1">
      <c r="A3" s="50"/>
    </row>
    <row r="4" spans="1:32" s="82" customFormat="1" ht="24.95" customHeight="1">
      <c r="A4" s="78" t="s">
        <v>48</v>
      </c>
      <c r="B4" s="79" t="s">
        <v>49</v>
      </c>
      <c r="C4" s="79" t="s">
        <v>50</v>
      </c>
      <c r="D4" s="79" t="s">
        <v>51</v>
      </c>
      <c r="E4" s="79" t="s">
        <v>52</v>
      </c>
      <c r="F4" s="79" t="s">
        <v>53</v>
      </c>
      <c r="G4" s="79" t="s">
        <v>54</v>
      </c>
      <c r="H4" s="79" t="s">
        <v>55</v>
      </c>
      <c r="I4" s="79" t="s">
        <v>56</v>
      </c>
      <c r="J4" s="79" t="s">
        <v>57</v>
      </c>
      <c r="K4" s="79" t="s">
        <v>58</v>
      </c>
      <c r="L4" s="79" t="s">
        <v>59</v>
      </c>
      <c r="M4" s="79" t="s">
        <v>60</v>
      </c>
      <c r="N4" s="79" t="s">
        <v>61</v>
      </c>
      <c r="O4" s="79" t="s">
        <v>62</v>
      </c>
      <c r="P4" s="79" t="s">
        <v>63</v>
      </c>
      <c r="Q4" s="79" t="s">
        <v>64</v>
      </c>
      <c r="R4" s="79" t="s">
        <v>65</v>
      </c>
      <c r="S4" s="79" t="s">
        <v>66</v>
      </c>
      <c r="T4" s="79" t="s">
        <v>67</v>
      </c>
      <c r="U4" s="79" t="s">
        <v>68</v>
      </c>
      <c r="V4" s="79" t="s">
        <v>69</v>
      </c>
      <c r="W4" s="79" t="s">
        <v>70</v>
      </c>
      <c r="X4" s="79" t="s">
        <v>71</v>
      </c>
      <c r="Y4" s="79" t="s">
        <v>72</v>
      </c>
      <c r="Z4" s="79" t="s">
        <v>73</v>
      </c>
      <c r="AA4" s="79" t="s">
        <v>74</v>
      </c>
      <c r="AB4" s="79" t="s">
        <v>75</v>
      </c>
      <c r="AC4" s="79" t="s">
        <v>76</v>
      </c>
      <c r="AD4" s="79" t="s">
        <v>77</v>
      </c>
      <c r="AE4" s="79" t="s">
        <v>78</v>
      </c>
      <c r="AF4" s="79" t="s">
        <v>79</v>
      </c>
    </row>
    <row r="5" spans="1:32" s="54" customFormat="1" ht="120" customHeight="1">
      <c r="A5" s="51" t="s">
        <v>80</v>
      </c>
      <c r="B5" s="52" t="s">
        <v>136</v>
      </c>
      <c r="C5" s="52" t="s">
        <v>135</v>
      </c>
      <c r="D5" s="53" t="s">
        <v>81</v>
      </c>
      <c r="E5" s="53" t="s">
        <v>137</v>
      </c>
      <c r="F5" s="32" t="e" vm="1">
        <v>#VALUE!</v>
      </c>
      <c r="G5" s="32" t="e" vm="2">
        <v>#VALUE!</v>
      </c>
      <c r="H5" s="33" t="e" vm="3">
        <v>#VALUE!</v>
      </c>
      <c r="I5" s="53" t="s">
        <v>82</v>
      </c>
      <c r="J5" s="34">
        <v>43891</v>
      </c>
      <c r="K5" s="35" t="s">
        <v>83</v>
      </c>
      <c r="L5" s="35" t="s">
        <v>83</v>
      </c>
      <c r="M5" s="35" t="s">
        <v>83</v>
      </c>
      <c r="N5" s="35" t="s">
        <v>83</v>
      </c>
      <c r="O5" s="53" t="s">
        <v>84</v>
      </c>
      <c r="P5" s="53" t="s">
        <v>85</v>
      </c>
      <c r="Q5" s="53" t="s">
        <v>86</v>
      </c>
      <c r="R5" s="42" t="s">
        <v>87</v>
      </c>
      <c r="S5" s="53" t="s">
        <v>88</v>
      </c>
      <c r="T5" s="43">
        <v>540</v>
      </c>
      <c r="U5" s="53" t="s">
        <v>89</v>
      </c>
      <c r="V5" s="53" t="s">
        <v>90</v>
      </c>
      <c r="W5" s="53" t="s">
        <v>91</v>
      </c>
      <c r="X5" s="53" t="s">
        <v>92</v>
      </c>
      <c r="Y5" s="53" t="s">
        <v>93</v>
      </c>
      <c r="Z5" s="53" t="s">
        <v>94</v>
      </c>
      <c r="AA5" s="53" t="s">
        <v>95</v>
      </c>
      <c r="AB5" s="53" t="s">
        <v>96</v>
      </c>
      <c r="AC5" s="53" t="s">
        <v>97</v>
      </c>
      <c r="AD5" s="53" t="s">
        <v>98</v>
      </c>
      <c r="AE5" s="53" t="s">
        <v>99</v>
      </c>
      <c r="AF5" s="53"/>
    </row>
    <row r="6" spans="1:32" ht="120" customHeight="1">
      <c r="A6" s="57">
        <f>ROW()-5</f>
        <v>1</v>
      </c>
      <c r="B6" s="25"/>
      <c r="C6" s="25"/>
      <c r="D6" s="26"/>
      <c r="E6" s="26"/>
      <c r="F6" s="55"/>
      <c r="G6" s="55"/>
      <c r="H6" s="56"/>
      <c r="I6" s="26"/>
      <c r="J6" s="27"/>
      <c r="K6" s="28"/>
      <c r="L6" s="28"/>
      <c r="M6" s="28"/>
      <c r="N6" s="28"/>
      <c r="O6" s="26"/>
      <c r="P6" s="26"/>
      <c r="Q6" s="26"/>
      <c r="R6" s="26"/>
      <c r="S6" s="26"/>
      <c r="T6" s="29"/>
      <c r="U6" s="26"/>
      <c r="V6" s="26"/>
      <c r="W6" s="26"/>
      <c r="X6" s="26"/>
      <c r="Y6" s="26"/>
      <c r="Z6" s="26"/>
      <c r="AA6" s="26"/>
      <c r="AB6" s="26"/>
      <c r="AC6" s="26"/>
      <c r="AD6" s="26"/>
      <c r="AE6" s="26"/>
      <c r="AF6" s="26"/>
    </row>
    <row r="7" spans="1:32" ht="120" customHeight="1">
      <c r="A7" s="57">
        <f t="shared" ref="A7:A25" si="0">ROW()-5</f>
        <v>2</v>
      </c>
      <c r="B7" s="25"/>
      <c r="C7" s="25"/>
      <c r="D7" s="26"/>
      <c r="E7" s="26"/>
      <c r="F7" s="55"/>
      <c r="G7" s="55"/>
      <c r="H7" s="56"/>
      <c r="I7" s="26"/>
      <c r="J7" s="27"/>
      <c r="K7" s="28"/>
      <c r="L7" s="28"/>
      <c r="M7" s="28"/>
      <c r="N7" s="28"/>
      <c r="O7" s="26"/>
      <c r="P7" s="26"/>
      <c r="Q7" s="26"/>
      <c r="R7" s="26"/>
      <c r="S7" s="26"/>
      <c r="T7" s="29"/>
      <c r="U7" s="26"/>
      <c r="V7" s="26"/>
      <c r="W7" s="26"/>
      <c r="X7" s="26"/>
      <c r="Y7" s="26"/>
      <c r="Z7" s="26"/>
      <c r="AA7" s="26"/>
      <c r="AB7" s="26"/>
      <c r="AC7" s="26"/>
      <c r="AD7" s="26"/>
      <c r="AE7" s="26"/>
      <c r="AF7" s="26"/>
    </row>
    <row r="8" spans="1:32" ht="120" customHeight="1">
      <c r="A8" s="57">
        <f t="shared" si="0"/>
        <v>3</v>
      </c>
      <c r="B8" s="25"/>
      <c r="C8" s="25"/>
      <c r="D8" s="26"/>
      <c r="E8" s="26"/>
      <c r="F8" s="55"/>
      <c r="G8" s="55"/>
      <c r="H8" s="56"/>
      <c r="I8" s="26"/>
      <c r="J8" s="27"/>
      <c r="K8" s="28"/>
      <c r="L8" s="28"/>
      <c r="M8" s="28"/>
      <c r="N8" s="28"/>
      <c r="O8" s="26"/>
      <c r="P8" s="26"/>
      <c r="Q8" s="26"/>
      <c r="R8" s="26"/>
      <c r="S8" s="26"/>
      <c r="T8" s="29"/>
      <c r="U8" s="26"/>
      <c r="V8" s="26"/>
      <c r="W8" s="26"/>
      <c r="X8" s="26"/>
      <c r="Y8" s="26"/>
      <c r="Z8" s="26"/>
      <c r="AA8" s="26"/>
      <c r="AB8" s="26"/>
      <c r="AC8" s="26"/>
      <c r="AD8" s="26"/>
      <c r="AE8" s="26"/>
      <c r="AF8" s="26"/>
    </row>
    <row r="9" spans="1:32" ht="120" customHeight="1">
      <c r="A9" s="57">
        <f t="shared" si="0"/>
        <v>4</v>
      </c>
      <c r="B9" s="25"/>
      <c r="C9" s="25"/>
      <c r="D9" s="26"/>
      <c r="E9" s="26"/>
      <c r="F9" s="55"/>
      <c r="G9" s="55"/>
      <c r="H9" s="56"/>
      <c r="I9" s="26"/>
      <c r="J9" s="27"/>
      <c r="K9" s="28"/>
      <c r="L9" s="28"/>
      <c r="M9" s="28"/>
      <c r="N9" s="28"/>
      <c r="O9" s="26"/>
      <c r="P9" s="26"/>
      <c r="Q9" s="26"/>
      <c r="R9" s="26"/>
      <c r="S9" s="26"/>
      <c r="T9" s="29"/>
      <c r="U9" s="26"/>
      <c r="V9" s="26"/>
      <c r="W9" s="26"/>
      <c r="X9" s="26"/>
      <c r="Y9" s="26"/>
      <c r="Z9" s="26"/>
      <c r="AA9" s="26"/>
      <c r="AB9" s="26"/>
      <c r="AC9" s="26"/>
      <c r="AD9" s="26"/>
      <c r="AE9" s="26"/>
      <c r="AF9" s="26"/>
    </row>
    <row r="10" spans="1:32" ht="120" customHeight="1">
      <c r="A10" s="57">
        <f t="shared" si="0"/>
        <v>5</v>
      </c>
      <c r="B10" s="25"/>
      <c r="C10" s="25"/>
      <c r="D10" s="26"/>
      <c r="E10" s="26"/>
      <c r="F10" s="55"/>
      <c r="G10" s="55"/>
      <c r="H10" s="56"/>
      <c r="I10" s="26"/>
      <c r="J10" s="27"/>
      <c r="K10" s="28"/>
      <c r="L10" s="28"/>
      <c r="M10" s="28"/>
      <c r="N10" s="28"/>
      <c r="O10" s="26"/>
      <c r="P10" s="26"/>
      <c r="Q10" s="26"/>
      <c r="R10" s="26"/>
      <c r="S10" s="26"/>
      <c r="T10" s="29"/>
      <c r="U10" s="26"/>
      <c r="V10" s="26"/>
      <c r="W10" s="26"/>
      <c r="X10" s="26"/>
      <c r="Y10" s="26"/>
      <c r="Z10" s="26"/>
      <c r="AA10" s="26"/>
      <c r="AB10" s="26"/>
      <c r="AC10" s="26"/>
      <c r="AD10" s="26"/>
      <c r="AE10" s="26"/>
      <c r="AF10" s="26"/>
    </row>
    <row r="11" spans="1:32" ht="120" customHeight="1">
      <c r="A11" s="57">
        <f t="shared" si="0"/>
        <v>6</v>
      </c>
      <c r="B11" s="25"/>
      <c r="C11" s="25"/>
      <c r="D11" s="26"/>
      <c r="E11" s="26"/>
      <c r="F11" s="55"/>
      <c r="G11" s="55"/>
      <c r="H11" s="56"/>
      <c r="I11" s="26"/>
      <c r="J11" s="27"/>
      <c r="K11" s="28"/>
      <c r="L11" s="28"/>
      <c r="M11" s="28"/>
      <c r="N11" s="28"/>
      <c r="O11" s="26"/>
      <c r="P11" s="26"/>
      <c r="Q11" s="26"/>
      <c r="R11" s="26"/>
      <c r="S11" s="26"/>
      <c r="T11" s="29"/>
      <c r="U11" s="26"/>
      <c r="V11" s="26"/>
      <c r="W11" s="26"/>
      <c r="X11" s="26"/>
      <c r="Y11" s="26"/>
      <c r="Z11" s="26"/>
      <c r="AA11" s="26"/>
      <c r="AB11" s="26"/>
      <c r="AC11" s="26"/>
      <c r="AD11" s="26"/>
      <c r="AE11" s="26"/>
      <c r="AF11" s="26"/>
    </row>
    <row r="12" spans="1:32" ht="120" customHeight="1">
      <c r="A12" s="57">
        <f t="shared" si="0"/>
        <v>7</v>
      </c>
      <c r="B12" s="25"/>
      <c r="C12" s="25"/>
      <c r="D12" s="26"/>
      <c r="E12" s="26"/>
      <c r="F12" s="55"/>
      <c r="G12" s="55"/>
      <c r="H12" s="56"/>
      <c r="I12" s="26"/>
      <c r="J12" s="27"/>
      <c r="K12" s="28"/>
      <c r="L12" s="28"/>
      <c r="M12" s="28"/>
      <c r="N12" s="28"/>
      <c r="O12" s="26"/>
      <c r="P12" s="26"/>
      <c r="Q12" s="26"/>
      <c r="R12" s="26"/>
      <c r="S12" s="26"/>
      <c r="T12" s="29"/>
      <c r="U12" s="26"/>
      <c r="V12" s="26"/>
      <c r="W12" s="26"/>
      <c r="X12" s="26"/>
      <c r="Y12" s="26"/>
      <c r="Z12" s="26"/>
      <c r="AA12" s="26"/>
      <c r="AB12" s="26"/>
      <c r="AC12" s="26"/>
      <c r="AD12" s="26"/>
      <c r="AE12" s="26"/>
      <c r="AF12" s="26"/>
    </row>
    <row r="13" spans="1:32" ht="120" customHeight="1">
      <c r="A13" s="57">
        <f t="shared" si="0"/>
        <v>8</v>
      </c>
      <c r="B13" s="25"/>
      <c r="C13" s="25"/>
      <c r="D13" s="26"/>
      <c r="E13" s="26"/>
      <c r="F13" s="55"/>
      <c r="G13" s="55"/>
      <c r="H13" s="56"/>
      <c r="I13" s="26"/>
      <c r="J13" s="27"/>
      <c r="K13" s="28"/>
      <c r="L13" s="28"/>
      <c r="M13" s="28"/>
      <c r="N13" s="28"/>
      <c r="O13" s="26"/>
      <c r="P13" s="26"/>
      <c r="Q13" s="26"/>
      <c r="R13" s="26"/>
      <c r="S13" s="26"/>
      <c r="T13" s="29"/>
      <c r="U13" s="26"/>
      <c r="V13" s="26"/>
      <c r="W13" s="26"/>
      <c r="X13" s="26"/>
      <c r="Y13" s="26"/>
      <c r="Z13" s="26"/>
      <c r="AA13" s="26"/>
      <c r="AB13" s="26"/>
      <c r="AC13" s="26"/>
      <c r="AD13" s="26"/>
      <c r="AE13" s="26"/>
      <c r="AF13" s="26"/>
    </row>
    <row r="14" spans="1:32" ht="120" customHeight="1">
      <c r="A14" s="57">
        <f t="shared" si="0"/>
        <v>9</v>
      </c>
      <c r="B14" s="25"/>
      <c r="C14" s="25"/>
      <c r="D14" s="26"/>
      <c r="E14" s="26"/>
      <c r="F14" s="55"/>
      <c r="G14" s="55"/>
      <c r="H14" s="56"/>
      <c r="I14" s="26"/>
      <c r="J14" s="27"/>
      <c r="K14" s="28"/>
      <c r="L14" s="28"/>
      <c r="M14" s="28"/>
      <c r="N14" s="28"/>
      <c r="O14" s="26"/>
      <c r="P14" s="26"/>
      <c r="Q14" s="26"/>
      <c r="R14" s="26"/>
      <c r="S14" s="26"/>
      <c r="T14" s="29"/>
      <c r="U14" s="26"/>
      <c r="V14" s="26"/>
      <c r="W14" s="26"/>
      <c r="X14" s="26"/>
      <c r="Y14" s="26"/>
      <c r="Z14" s="26"/>
      <c r="AA14" s="26"/>
      <c r="AB14" s="26"/>
      <c r="AC14" s="26"/>
      <c r="AD14" s="26"/>
      <c r="AE14" s="26"/>
      <c r="AF14" s="26"/>
    </row>
    <row r="15" spans="1:32" ht="120" customHeight="1">
      <c r="A15" s="57">
        <f t="shared" si="0"/>
        <v>10</v>
      </c>
      <c r="B15" s="25"/>
      <c r="C15" s="25"/>
      <c r="D15" s="26"/>
      <c r="E15" s="26"/>
      <c r="F15" s="55"/>
      <c r="G15" s="55"/>
      <c r="H15" s="56"/>
      <c r="I15" s="26"/>
      <c r="J15" s="27"/>
      <c r="K15" s="28"/>
      <c r="L15" s="28"/>
      <c r="M15" s="28"/>
      <c r="N15" s="28"/>
      <c r="O15" s="26"/>
      <c r="P15" s="26"/>
      <c r="Q15" s="26"/>
      <c r="R15" s="26"/>
      <c r="S15" s="26"/>
      <c r="T15" s="29"/>
      <c r="U15" s="26"/>
      <c r="V15" s="26"/>
      <c r="W15" s="26"/>
      <c r="X15" s="26"/>
      <c r="Y15" s="26"/>
      <c r="Z15" s="26"/>
      <c r="AA15" s="26"/>
      <c r="AB15" s="26"/>
      <c r="AC15" s="26"/>
      <c r="AD15" s="26"/>
      <c r="AE15" s="26"/>
      <c r="AF15" s="26"/>
    </row>
    <row r="16" spans="1:32" ht="120" customHeight="1">
      <c r="A16" s="57">
        <f t="shared" si="0"/>
        <v>11</v>
      </c>
      <c r="B16" s="25"/>
      <c r="C16" s="25"/>
      <c r="D16" s="26"/>
      <c r="E16" s="26"/>
      <c r="F16" s="55"/>
      <c r="G16" s="55"/>
      <c r="H16" s="56"/>
      <c r="I16" s="26"/>
      <c r="J16" s="27"/>
      <c r="K16" s="28"/>
      <c r="L16" s="28"/>
      <c r="M16" s="28"/>
      <c r="N16" s="28"/>
      <c r="O16" s="26"/>
      <c r="P16" s="26"/>
      <c r="Q16" s="26"/>
      <c r="R16" s="26"/>
      <c r="S16" s="26"/>
      <c r="T16" s="29"/>
      <c r="U16" s="26"/>
      <c r="V16" s="26"/>
      <c r="W16" s="26"/>
      <c r="X16" s="26"/>
      <c r="Y16" s="26"/>
      <c r="Z16" s="26"/>
      <c r="AA16" s="26"/>
      <c r="AB16" s="26"/>
      <c r="AC16" s="26"/>
      <c r="AD16" s="26"/>
      <c r="AE16" s="26"/>
      <c r="AF16" s="26"/>
    </row>
    <row r="17" spans="1:32" ht="120" customHeight="1">
      <c r="A17" s="57">
        <f t="shared" si="0"/>
        <v>12</v>
      </c>
      <c r="B17" s="25"/>
      <c r="C17" s="25"/>
      <c r="D17" s="26"/>
      <c r="E17" s="26"/>
      <c r="F17" s="55"/>
      <c r="G17" s="55"/>
      <c r="H17" s="56"/>
      <c r="I17" s="26"/>
      <c r="J17" s="27"/>
      <c r="K17" s="28"/>
      <c r="L17" s="28"/>
      <c r="M17" s="28"/>
      <c r="N17" s="28"/>
      <c r="O17" s="26"/>
      <c r="P17" s="26"/>
      <c r="Q17" s="26"/>
      <c r="R17" s="26"/>
      <c r="S17" s="26"/>
      <c r="T17" s="29"/>
      <c r="U17" s="26"/>
      <c r="V17" s="26"/>
      <c r="W17" s="26"/>
      <c r="X17" s="26"/>
      <c r="Y17" s="26"/>
      <c r="Z17" s="26"/>
      <c r="AA17" s="26"/>
      <c r="AB17" s="26"/>
      <c r="AC17" s="26"/>
      <c r="AD17" s="26"/>
      <c r="AE17" s="26"/>
      <c r="AF17" s="26"/>
    </row>
    <row r="18" spans="1:32" ht="120" customHeight="1">
      <c r="A18" s="57">
        <f t="shared" si="0"/>
        <v>13</v>
      </c>
      <c r="B18" s="25"/>
      <c r="C18" s="25"/>
      <c r="D18" s="26"/>
      <c r="E18" s="26"/>
      <c r="F18" s="55"/>
      <c r="G18" s="55"/>
      <c r="H18" s="56"/>
      <c r="I18" s="26"/>
      <c r="J18" s="27"/>
      <c r="K18" s="28"/>
      <c r="L18" s="28"/>
      <c r="M18" s="28"/>
      <c r="N18" s="28"/>
      <c r="O18" s="26"/>
      <c r="P18" s="26"/>
      <c r="Q18" s="26"/>
      <c r="R18" s="26"/>
      <c r="S18" s="26"/>
      <c r="T18" s="29"/>
      <c r="U18" s="26"/>
      <c r="V18" s="26"/>
      <c r="W18" s="26"/>
      <c r="X18" s="26"/>
      <c r="Y18" s="26"/>
      <c r="Z18" s="26"/>
      <c r="AA18" s="26"/>
      <c r="AB18" s="26"/>
      <c r="AC18" s="26"/>
      <c r="AD18" s="26"/>
      <c r="AE18" s="26"/>
      <c r="AF18" s="26"/>
    </row>
    <row r="19" spans="1:32" ht="120" customHeight="1">
      <c r="A19" s="57">
        <f t="shared" si="0"/>
        <v>14</v>
      </c>
      <c r="B19" s="25"/>
      <c r="C19" s="25"/>
      <c r="D19" s="26"/>
      <c r="E19" s="26"/>
      <c r="F19" s="55"/>
      <c r="G19" s="55"/>
      <c r="H19" s="56"/>
      <c r="I19" s="26"/>
      <c r="J19" s="27"/>
      <c r="K19" s="28"/>
      <c r="L19" s="28"/>
      <c r="M19" s="28"/>
      <c r="N19" s="28"/>
      <c r="O19" s="26"/>
      <c r="P19" s="26"/>
      <c r="Q19" s="26"/>
      <c r="R19" s="26"/>
      <c r="S19" s="26"/>
      <c r="T19" s="29"/>
      <c r="U19" s="26"/>
      <c r="V19" s="26"/>
      <c r="W19" s="26"/>
      <c r="X19" s="26"/>
      <c r="Y19" s="26"/>
      <c r="Z19" s="26"/>
      <c r="AA19" s="26"/>
      <c r="AB19" s="26"/>
      <c r="AC19" s="26"/>
      <c r="AD19" s="26"/>
      <c r="AE19" s="26"/>
      <c r="AF19" s="26"/>
    </row>
    <row r="20" spans="1:32" ht="120" customHeight="1">
      <c r="A20" s="57">
        <f t="shared" si="0"/>
        <v>15</v>
      </c>
      <c r="B20" s="25"/>
      <c r="C20" s="25"/>
      <c r="D20" s="26"/>
      <c r="E20" s="26"/>
      <c r="F20" s="55"/>
      <c r="G20" s="55"/>
      <c r="H20" s="56"/>
      <c r="I20" s="26"/>
      <c r="J20" s="27"/>
      <c r="K20" s="28"/>
      <c r="L20" s="28"/>
      <c r="M20" s="28"/>
      <c r="N20" s="28"/>
      <c r="O20" s="26"/>
      <c r="P20" s="26"/>
      <c r="Q20" s="26"/>
      <c r="R20" s="26"/>
      <c r="S20" s="26"/>
      <c r="T20" s="29"/>
      <c r="U20" s="26"/>
      <c r="V20" s="26"/>
      <c r="W20" s="26"/>
      <c r="X20" s="26"/>
      <c r="Y20" s="26"/>
      <c r="Z20" s="26"/>
      <c r="AA20" s="26"/>
      <c r="AB20" s="26"/>
      <c r="AC20" s="26"/>
      <c r="AD20" s="26"/>
      <c r="AE20" s="26"/>
      <c r="AF20" s="26"/>
    </row>
    <row r="21" spans="1:32" ht="120" customHeight="1">
      <c r="A21" s="57">
        <f t="shared" si="0"/>
        <v>16</v>
      </c>
      <c r="B21" s="25"/>
      <c r="C21" s="25"/>
      <c r="D21" s="26"/>
      <c r="E21" s="26"/>
      <c r="F21" s="55"/>
      <c r="G21" s="55"/>
      <c r="H21" s="56"/>
      <c r="I21" s="26"/>
      <c r="J21" s="27"/>
      <c r="K21" s="28"/>
      <c r="L21" s="28"/>
      <c r="M21" s="28"/>
      <c r="N21" s="28"/>
      <c r="O21" s="26"/>
      <c r="P21" s="26"/>
      <c r="Q21" s="26"/>
      <c r="R21" s="26"/>
      <c r="S21" s="26"/>
      <c r="T21" s="29"/>
      <c r="U21" s="26"/>
      <c r="V21" s="26"/>
      <c r="W21" s="26"/>
      <c r="X21" s="26"/>
      <c r="Y21" s="26"/>
      <c r="Z21" s="26"/>
      <c r="AA21" s="26"/>
      <c r="AB21" s="26"/>
      <c r="AC21" s="26"/>
      <c r="AD21" s="26"/>
      <c r="AE21" s="26"/>
      <c r="AF21" s="26"/>
    </row>
    <row r="22" spans="1:32" ht="120" customHeight="1">
      <c r="A22" s="57">
        <f t="shared" si="0"/>
        <v>17</v>
      </c>
      <c r="B22" s="25"/>
      <c r="C22" s="25"/>
      <c r="D22" s="26"/>
      <c r="E22" s="26"/>
      <c r="F22" s="55"/>
      <c r="G22" s="55"/>
      <c r="H22" s="56"/>
      <c r="I22" s="26"/>
      <c r="J22" s="27"/>
      <c r="K22" s="28"/>
      <c r="L22" s="28"/>
      <c r="M22" s="28"/>
      <c r="N22" s="28"/>
      <c r="O22" s="26"/>
      <c r="P22" s="26"/>
      <c r="Q22" s="26"/>
      <c r="R22" s="26"/>
      <c r="S22" s="26"/>
      <c r="T22" s="29"/>
      <c r="U22" s="26"/>
      <c r="V22" s="26"/>
      <c r="W22" s="26"/>
      <c r="X22" s="26"/>
      <c r="Y22" s="26"/>
      <c r="Z22" s="26"/>
      <c r="AA22" s="26"/>
      <c r="AB22" s="26"/>
      <c r="AC22" s="26"/>
      <c r="AD22" s="26"/>
      <c r="AE22" s="26"/>
      <c r="AF22" s="26"/>
    </row>
    <row r="23" spans="1:32" ht="120" customHeight="1">
      <c r="A23" s="57">
        <f t="shared" si="0"/>
        <v>18</v>
      </c>
      <c r="B23" s="25"/>
      <c r="C23" s="25"/>
      <c r="D23" s="26"/>
      <c r="E23" s="26"/>
      <c r="F23" s="55"/>
      <c r="G23" s="55"/>
      <c r="H23" s="56"/>
      <c r="I23" s="26"/>
      <c r="J23" s="27"/>
      <c r="K23" s="28"/>
      <c r="L23" s="28"/>
      <c r="M23" s="28"/>
      <c r="N23" s="28"/>
      <c r="O23" s="26"/>
      <c r="P23" s="26"/>
      <c r="Q23" s="26"/>
      <c r="R23" s="26"/>
      <c r="S23" s="26"/>
      <c r="T23" s="29"/>
      <c r="U23" s="26"/>
      <c r="V23" s="26"/>
      <c r="W23" s="26"/>
      <c r="X23" s="26"/>
      <c r="Y23" s="26"/>
      <c r="Z23" s="26"/>
      <c r="AA23" s="26"/>
      <c r="AB23" s="26"/>
      <c r="AC23" s="26"/>
      <c r="AD23" s="26"/>
      <c r="AE23" s="26"/>
      <c r="AF23" s="26"/>
    </row>
    <row r="24" spans="1:32" ht="120" customHeight="1">
      <c r="A24" s="57">
        <f t="shared" si="0"/>
        <v>19</v>
      </c>
      <c r="B24" s="25"/>
      <c r="C24" s="25"/>
      <c r="D24" s="26"/>
      <c r="E24" s="26"/>
      <c r="F24" s="55"/>
      <c r="G24" s="55"/>
      <c r="H24" s="56"/>
      <c r="I24" s="26"/>
      <c r="J24" s="27"/>
      <c r="K24" s="28"/>
      <c r="L24" s="28"/>
      <c r="M24" s="28"/>
      <c r="N24" s="28"/>
      <c r="O24" s="26"/>
      <c r="P24" s="26"/>
      <c r="Q24" s="26"/>
      <c r="R24" s="26"/>
      <c r="S24" s="26"/>
      <c r="T24" s="29"/>
      <c r="U24" s="26"/>
      <c r="V24" s="26"/>
      <c r="W24" s="26"/>
      <c r="X24" s="26"/>
      <c r="Y24" s="26"/>
      <c r="Z24" s="26"/>
      <c r="AA24" s="26"/>
      <c r="AB24" s="26"/>
      <c r="AC24" s="26"/>
      <c r="AD24" s="26"/>
      <c r="AE24" s="26"/>
      <c r="AF24" s="26"/>
    </row>
    <row r="25" spans="1:32" ht="120" customHeight="1">
      <c r="A25" s="57">
        <f t="shared" si="0"/>
        <v>20</v>
      </c>
      <c r="B25" s="25"/>
      <c r="C25" s="25"/>
      <c r="D25" s="26"/>
      <c r="E25" s="26"/>
      <c r="F25" s="55"/>
      <c r="G25" s="55"/>
      <c r="H25" s="56"/>
      <c r="I25" s="26"/>
      <c r="J25" s="27"/>
      <c r="K25" s="28"/>
      <c r="L25" s="28"/>
      <c r="M25" s="28"/>
      <c r="N25" s="28"/>
      <c r="O25" s="26"/>
      <c r="P25" s="26"/>
      <c r="Q25" s="26"/>
      <c r="R25" s="26"/>
      <c r="S25" s="26"/>
      <c r="T25" s="29"/>
      <c r="U25" s="26"/>
      <c r="V25" s="26"/>
      <c r="W25" s="26"/>
      <c r="X25" s="26"/>
      <c r="Y25" s="26"/>
      <c r="Z25" s="26"/>
      <c r="AA25" s="26"/>
      <c r="AB25" s="26"/>
      <c r="AC25" s="26"/>
      <c r="AD25" s="26"/>
      <c r="AE25" s="26"/>
      <c r="AF25" s="26"/>
    </row>
  </sheetData>
  <sheetProtection sheet="1" objects="1" scenarios="1"/>
  <phoneticPr fontId="3"/>
  <conditionalFormatting sqref="A1:AF1048576">
    <cfRule type="cellIs" dxfId="11" priority="6" operator="equal">
      <formula>"（選択）"</formula>
    </cfRule>
    <cfRule type="cellIs" dxfId="10" priority="7" operator="equal">
      <formula>"（選択してください）"</formula>
    </cfRule>
  </conditionalFormatting>
  <dataValidations count="22">
    <dataValidation allowBlank="1" showInputMessage="1" showErrorMessage="1" promptTitle="★管理上の注意点　―――――――――――――――――――――――" prompt="「両方」の場合は、_x000a_「一般賞」と「特別賞」も追加してください（両方、一般賞、特別賞の３行が必要です）" sqref="C4" xr:uid="{0A880F0A-913A-4922-B824-72DDCE2D7C1D}"/>
    <dataValidation allowBlank="1" showInputMessage="1" showErrorMessage="1" promptTitle="★管理上の注意点　―――――――――――――――――――――――" prompt="a" sqref="Q4" xr:uid="{D7DC5BEF-9AE0-4758-A352-1703E9D076D5}"/>
    <dataValidation type="list" allowBlank="1" showInputMessage="1" showErrorMessage="1" promptTitle="▼登録方法　――――――――――――――――――――――――――" prompt="【一般賞審査に出品される場合】_x000a_以下より該当する項目を選択してください_x000a_●第１類：乾製品（節類含む）_x000a_●第２類：加熱調味加工品（ねり製品含む）_x000a_●第３類：非加熱調味加工品、塩蔵品、藻類加工品_x000a_●第４類：魚卵加工品、発酵食品、生食加工品_x000a_●第５類：燻製、魚醤油・エキス、冷食加工品、缶詰・レトルト、その他_x000a__x000a_【特別賞審査に出品される場合】_x000a_該当国（州）を選択してください" sqref="B5:B25" xr:uid="{0F2C7FCF-21CD-4D1A-B1F3-390AA60E5583}">
      <formula1>"（選択してください）,第１類,第２類,第３類,第４類,第５類,ノルウェー,オランダ,カナダ,アイスランド,アラスカ"</formula1>
    </dataValidation>
    <dataValidation type="textLength" operator="lessThanOrEqual" allowBlank="1" showInputMessage="1" showErrorMessage="1" promptTitle="▼登録方法　――――――――――――――――――――――――――" prompt="主要な水産原料を &quot;25文字以内&quot; でご登録ください_x000a_＊複数の種類ある場合は、すべてご登録ください_x000a_＊水産原料以外を記載された場合は削除させていただきます" sqref="Q5:Q25" xr:uid="{4FCDBBCF-E47F-42FD-A02D-F81804C320E1}">
      <formula1>25</formula1>
    </dataValidation>
    <dataValidation type="textLength" operator="lessThanOrEqual" allowBlank="1" showInputMessage="1" showErrorMessage="1" promptTitle="▼登録方法　――――――――――――――――――――――――――" prompt="主要な水産原料の原産地を &quot;25文字以内&quot; でご登録ください_x000a_＊現残地は国名または都道府県名でお答えください_x000a_＊都道府県名が多岐にわたる場合は「国産」で構いません_x000a_＊主原料が複数の場合は、主原料と現残地を複数ご登録ください" sqref="R5:R25" xr:uid="{7952A44C-444C-4C71-8D40-3A823E277234}">
      <formula1>25</formula1>
    </dataValidation>
    <dataValidation type="textLength" operator="lessThanOrEqual" allowBlank="1" showInputMessage="1" showErrorMessage="1" promptTitle="▼登録方法　――――――――――――――――――――――――――" prompt="一括表示の記載名称を &quot;26文字以内&quot; でご登録ください" sqref="E5:E25" xr:uid="{F1EE167C-CE73-49DB-AAD9-9FC47285F3BC}">
      <formula1>26</formula1>
    </dataValidation>
    <dataValidation allowBlank="1" showInputMessage="1" showErrorMessage="1" promptTitle="▼登録方法　――――――――――――――――――――――――――" prompt="画像は枠内に挿入（セルに配置）をお願いします" sqref="F5:H25" xr:uid="{FC8D634E-26C1-46ED-A999-B3BDA425D476}"/>
    <dataValidation type="textLength" operator="lessThanOrEqual" allowBlank="1" showInputMessage="1" showErrorMessage="1" promptTitle="▼登録方法　――――――――――――――――――――――――――" prompt="出品者ご自身が過去に”農林水産大臣賞”を受賞された場合は、_x000a_賞の正式名称を &quot;180文字以内&quot; でご登録ください" sqref="I5:I25" xr:uid="{F6D30038-FE97-404C-99AD-A0639FDCB474}">
      <formula1>180</formula1>
    </dataValidation>
    <dataValidation type="textLength" operator="lessThanOrEqual" allowBlank="1" showInputMessage="1" showErrorMessage="1" promptTitle="▼登録方法　――――――――――――――――――――――――――" prompt="販売開始時期を西暦年月で　&quot;16文字以内&quot; でご登録ください" sqref="J5:J25" xr:uid="{9BB62022-4946-4D55-955B-415443BCC163}">
      <formula1>16</formula1>
    </dataValidation>
    <dataValidation type="textLength" operator="lessThanOrEqual" allowBlank="1" showInputMessage="1" showErrorMessage="1" promptTitle="▼登録方法　――――――――――――――――――――――――――" prompt="一括表示に記載された使用原材料を &quot;420文字以内&quot; でご登録ください" sqref="O5:O25" xr:uid="{5AACD6B8-9EC4-4D78-B5DE-B74111434B94}">
      <formula1>420</formula1>
    </dataValidation>
    <dataValidation type="textLength" operator="lessThanOrEqual" allowBlank="1" showInputMessage="1" showErrorMessage="1" promptTitle="▼登録方法　――――――――――――――――――――――――――" prompt="特定８品目（卵、小麦、乳、落花生、くるみ、そば、えび、かに）_x000a_より該当する品目を &quot;25文字以内&quot; でご登録ください" sqref="P5:P25" xr:uid="{B44412B9-71D2-4FF3-B0F8-D1EABB4C17A6}">
      <formula1>25</formula1>
    </dataValidation>
    <dataValidation type="textLength" operator="lessThanOrEqual" allowBlank="1" showInputMessage="1" showErrorMessage="1" promptTitle="▼登録方法　――――――――――――――――――――――――――" prompt="商品の正式名称を &quot;50文字以内&quot; でご登録ください" sqref="D5:D25" xr:uid="{EF32413A-D795-4BDF-BAE7-E72ED5A551EE}">
      <formula1>50</formula1>
    </dataValidation>
    <dataValidation type="list" allowBlank="1" showInputMessage="1" showErrorMessage="1" promptTitle="▼登録方法　――――――――――――――――――――――――――" prompt="以下より該当する項目を選択してください_x000a_●一般賞_x000a_●特別賞_x000a_●両方（一般賞＋特別賞）_x000a_　" sqref="C5:C25" xr:uid="{F8AA4A59-0227-4302-8E2E-3CD3F6E6C485}">
      <formula1>"（選択してください）,一般賞,特別賞,両方"</formula1>
    </dataValidation>
    <dataValidation type="list" allowBlank="1" showInputMessage="1" showErrorMessage="1" promptTitle="▼登録方法　――――――――――――――――――――――――――" prompt="以下より該当する項目を選択してください_x000a_◎：販売区分に該当する_x000a_✕：販売区分に該当しない" sqref="K5:N25" xr:uid="{D848757C-7591-4F02-84B4-80FFF1D81E19}">
      <formula1>"（選択）,◎,✕"</formula1>
    </dataValidation>
    <dataValidation type="textLength" operator="lessThanOrEqual" allowBlank="1" showInputMessage="1" showErrorMessage="1" promptTitle="▼登録方法　――――――――――――――――――――――――――" prompt="１点（包装）あたりの重量を &quot;50文字以内&quot; でご登録ください" sqref="S5:S25" xr:uid="{BED8AEDC-2391-4D9A-8F54-CE0A4A454246}">
      <formula1>50</formula1>
    </dataValidation>
    <dataValidation type="textLength" operator="lessThanOrEqual" allowBlank="1" showInputMessage="1" showErrorMessage="1" promptTitle="▼登録方法　――――――――――――――――――――――――――" prompt="製造日からの賞味期限を &quot;50文字以内&quot; で登録ください" sqref="V5:V25" xr:uid="{B515C72B-364F-4902-A07C-D20E5DAD74A3}">
      <formula1>50</formula1>
    </dataValidation>
    <dataValidation type="list" allowBlank="1" showInputMessage="1" showErrorMessage="1" promptTitle="▼登録方法　――――――――――――――――――――――――――" prompt="以下より該当する項目を選択してください_x000a_●冷凍_x000a_●冷蔵_x000a_●常温" sqref="U5:U25" xr:uid="{BC8B2D99-02B5-4FE4-86E1-F00A1BD7FFFD}">
      <formula1>"（選択してください）,冷凍,冷蔵,常温"</formula1>
    </dataValidation>
    <dataValidation type="list" operator="lessThanOrEqual" allowBlank="1" showInputMessage="1" showErrorMessage="1" errorTitle="文字数が上限を超えています" error="150文字以内で入力してください" promptTitle="▼登録方法　――――――――――――――――――――――――――" prompt="以下より該当する項目を選択してください_x000a_●生食（そのまま）_x000a_●フライパン・ガスコンロで焼く_x000a_●電子レンジで焼く_x000a_●湯せんで温める_x000a_●電子レンジで温める_x000a_●油で揚げる_x000a_●蒸す_x000a_●ダシをとる_x000a_●その他（具体的な内容を備考欄にご記入ください）" sqref="AE5:AE25" xr:uid="{BFABDDE7-0CB6-4623-8E7D-9EE9BEA5293F}">
      <formula1>"（選択してください）,①生食（そのまま）,②フライパン・ガスコンロで焼く,③電子レンジで焼く,④湯せんで温める,⑤電子レンジで温める,⑥油で揚げる,⑦蒸す,⑧ダシをとる,⑨その他"</formula1>
    </dataValidation>
    <dataValidation allowBlank="1" showInputMessage="1" showErrorMessage="1" promptTitle="▼登録方法　――――――――――――――――――――――――――" sqref="AF5:AF25" xr:uid="{5F882ED6-095E-4EEB-841E-F22A494810D8}"/>
    <dataValidation type="textLength" operator="lessThanOrEqual" allowBlank="1" showInputMessage="1" showErrorMessage="1" promptTitle="▼登録方法　――――――――――――――――――――――――――" prompt="１点（包装）あたりの小売価格を &quot;50文字以内&quot; でご登録ください_x000a_必ず”円”まで入力をお願いいたします" sqref="T5:T25" xr:uid="{5C7F8655-C252-414B-83EF-3505669F64AD}">
      <formula1>50</formula1>
    </dataValidation>
    <dataValidation type="textLength" operator="lessThanOrEqual" allowBlank="1" showInputMessage="1" showErrorMessage="1" promptTitle="▼登録方法　――――――――――――――――――――――――――" prompt="該当項目の説明を &quot;180文字以内&quot; でご登録ください" sqref="W5:AC25" xr:uid="{045A1B18-36CC-445D-86E3-43E0850ECD5B}">
      <formula1>180</formula1>
    </dataValidation>
    <dataValidation type="textLength" operator="lessThanOrEqual" allowBlank="1" showInputMessage="1" showErrorMessage="1" promptTitle="▼登録方法　――――――――――――――――――――――――――" prompt="一般的な食べ方、推奨するアレンジ方法を &quot;180文字以内&quot; でご登録ください" sqref="AD5:AD25" xr:uid="{D8B84C95-7E90-4F05-B7F9-C04A3B651098}">
      <formula1>180</formula1>
    </dataValidation>
  </dataValidations>
  <pageMargins left="0.15748031496062992" right="0.15748031496062992" top="0.15748031496062992" bottom="0.15748031496062992" header="0.23622047244094491" footer="0.23622047244094491"/>
  <pageSetup paperSize="8" scale="15" fitToHeight="0" orientation="landscape" r:id="rId1"/>
  <drawing r:id="rId2"/>
  <tableParts count="1">
    <tablePart r:id="rId3"/>
  </tableParts>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4BAB08C-7B6C-4871-85BC-827489632CFA}">
  <sheetPr codeName="Sheet3">
    <tabColor theme="7"/>
  </sheetPr>
  <dimension ref="A1:H19"/>
  <sheetViews>
    <sheetView showGridLines="0" zoomScaleNormal="100" workbookViewId="0">
      <selection sqref="A1:B1"/>
    </sheetView>
  </sheetViews>
  <sheetFormatPr defaultColWidth="0" defaultRowHeight="19.5" zeroHeight="1"/>
  <cols>
    <col min="1" max="8" width="12.77734375" customWidth="1"/>
    <col min="9" max="16384" width="8.88671875" hidden="1"/>
  </cols>
  <sheetData>
    <row r="1" spans="1:8" ht="30" customHeight="1" thickBot="1">
      <c r="A1" s="105" t="s">
        <v>80</v>
      </c>
      <c r="B1" s="105"/>
      <c r="C1" s="106" t="str">
        <f>VLOOKUP($A$1,'1-2｜出品財情報'!$A$5:$BI$157,4,FALSE)&amp;""</f>
        <v>ふっくら！さばの文化干し</v>
      </c>
      <c r="D1" s="106"/>
      <c r="E1" s="106"/>
      <c r="F1" s="106"/>
      <c r="G1" s="107" t="str">
        <f>"（"&amp;VLOOKUP($A$1,'1-2｜出品財情報'!$A$5:$BI$157,5,FALSE)&amp;")"&amp;""</f>
        <v>（さば文化干し)</v>
      </c>
      <c r="H1" s="107"/>
    </row>
    <row r="2" spans="1:8" ht="7.5" customHeight="1" thickTop="1">
      <c r="A2" s="58"/>
      <c r="B2" s="58"/>
      <c r="C2" s="58"/>
      <c r="D2" s="58"/>
      <c r="E2" s="58"/>
      <c r="F2" s="58"/>
      <c r="G2" s="58"/>
      <c r="H2" s="58"/>
    </row>
    <row r="3" spans="1:8" ht="150" customHeight="1">
      <c r="A3" s="108" t="e" vm="4">
        <f>VLOOKUP($A$1,'1-2｜出品財情報'!$A$5:$BI$157,6,FALSE)</f>
        <v>#VALUE!</v>
      </c>
      <c r="B3" s="108"/>
      <c r="C3" s="108"/>
      <c r="D3" s="109"/>
      <c r="E3" s="110" t="e" vm="5">
        <f>VLOOKUP($A$1,'1-2｜出品財情報'!$A$5:$BI$157,7,FALSE)</f>
        <v>#VALUE!</v>
      </c>
      <c r="F3" s="108"/>
      <c r="G3" s="108"/>
      <c r="H3" s="108"/>
    </row>
    <row r="4" spans="1:8" ht="20.100000000000001" customHeight="1">
      <c r="A4" s="104" t="s">
        <v>100</v>
      </c>
      <c r="B4" s="104"/>
      <c r="C4" s="104"/>
      <c r="D4" s="104"/>
      <c r="E4" s="104" t="s">
        <v>101</v>
      </c>
      <c r="F4" s="104"/>
      <c r="G4" s="104"/>
      <c r="H4" s="104"/>
    </row>
    <row r="5" spans="1:8" ht="30" customHeight="1">
      <c r="A5" s="59" t="s">
        <v>102</v>
      </c>
      <c r="B5" s="60">
        <f>VLOOKUP($A$1,'1-2｜出品財情報'!$A$5:$BI$157,10,FALSE)</f>
        <v>43891</v>
      </c>
      <c r="C5" s="59" t="s">
        <v>103</v>
      </c>
      <c r="D5" s="95" t="str">
        <f>IF(VLOOKUP($A$1,'1-2｜出品財情報'!$A$5:$BI$157,11,FALSE)="◎","☑小売用（量販店）　","")&amp;IF(VLOOKUP($A$1,'1-2｜出品財情報'!$A$5:$BI$157,12,FALSE)="◎","☑小売用（ギフト）　","")&amp;IF(VLOOKUP($A$1,'1-2｜出品財情報'!$A$5:$BI$157,13,FALSE)="◎","☑小売用（通販）　","")&amp;IF(VLOOKUP($A$1,'1-2｜出品財情報'!$A$5:$BI$157,14,FALSE)="◎","☑業務用","")</f>
        <v>☑小売用（量販店）　☑小売用（ギフト）　☑小売用（通販）　☑業務用</v>
      </c>
      <c r="E5" s="95"/>
      <c r="F5" s="95"/>
      <c r="G5" s="95"/>
      <c r="H5" s="95"/>
    </row>
    <row r="6" spans="1:8" ht="90" customHeight="1">
      <c r="A6" s="61" t="s">
        <v>104</v>
      </c>
      <c r="B6" s="96" t="str">
        <f>VLOOKUP($A$1,'1-2｜出品財情報'!$A$5:$BI$157,15,FALSE)&amp;""</f>
        <v>さば（国産）、塩、醤油、酸化防止剤（VC）（一部にさば、小麦、大豆を含む）</v>
      </c>
      <c r="C6" s="97"/>
      <c r="D6" s="97"/>
      <c r="E6" s="97"/>
      <c r="F6" s="97"/>
      <c r="G6" s="97"/>
      <c r="H6" s="98"/>
    </row>
    <row r="7" spans="1:8" ht="30" customHeight="1">
      <c r="A7" s="61" t="s">
        <v>105</v>
      </c>
      <c r="B7" s="99" t="str">
        <f>VLOOKUP($A$1,'1-2｜出品財情報'!$A$5:$BI$157,16,FALSE)&amp;""</f>
        <v>卵、小麦</v>
      </c>
      <c r="C7" s="99"/>
      <c r="D7" s="99"/>
      <c r="E7" s="62" t="s">
        <v>106</v>
      </c>
      <c r="F7" s="100" t="str">
        <f>VLOOKUP($A$1,'1-2｜出品財情報'!$A$5:$BI$157,17,FALSE)&amp;"（"&amp;VLOOKUP($A$1,'1-2｜出品財情報'!$A$5:$BI$157,18,FALSE)&amp;"）"</f>
        <v>さば（千葉県）</v>
      </c>
      <c r="G7" s="100"/>
      <c r="H7" s="100"/>
    </row>
    <row r="8" spans="1:8" ht="30" customHeight="1">
      <c r="A8" s="63" t="s">
        <v>107</v>
      </c>
      <c r="B8" s="101" t="str">
        <f>VLOOKUP($A$1,'1-2｜出品財情報'!$A$5:$BI$157,19,FALSE)&amp;""</f>
        <v>200g/枚</v>
      </c>
      <c r="C8" s="101"/>
      <c r="D8" s="101"/>
      <c r="E8" s="59" t="s">
        <v>108</v>
      </c>
      <c r="F8" s="102">
        <f>VLOOKUP($A$1,'1-2｜出品財情報'!$A$5:$BI$157,20,FALSE)</f>
        <v>540</v>
      </c>
      <c r="G8" s="102"/>
      <c r="H8" s="102"/>
    </row>
    <row r="9" spans="1:8" ht="30" customHeight="1">
      <c r="A9" s="61" t="s">
        <v>109</v>
      </c>
      <c r="B9" s="103" t="str">
        <f>VLOOKUP($A$1,'1-2｜出品財情報'!$A$5:$BI$157,21,FALSE)&amp;""</f>
        <v>冷凍</v>
      </c>
      <c r="C9" s="103"/>
      <c r="D9" s="103"/>
      <c r="E9" s="62" t="s">
        <v>110</v>
      </c>
      <c r="F9" s="99" t="str">
        <f>VLOOKUP($A$1,'1-2｜出品財情報'!$A$5:$BI$157,22,FALSE)&amp;""</f>
        <v>製造日より90日間、解凍後４日間</v>
      </c>
      <c r="G9" s="99"/>
      <c r="H9" s="99"/>
    </row>
    <row r="10" spans="1:8" ht="30" customHeight="1">
      <c r="A10" s="61" t="s">
        <v>111</v>
      </c>
      <c r="B10" s="94" t="str">
        <f>VLOOKUP($A$1,'1-2｜出品財情報'!$A$5:$BI$157,9,FALSE)&amp;""</f>
        <v>第◯回全国水産加工品総合品質審査会農林水産大臣賞</v>
      </c>
      <c r="C10" s="94"/>
      <c r="D10" s="94"/>
      <c r="E10" s="94"/>
      <c r="F10" s="94"/>
      <c r="G10" s="94"/>
      <c r="H10" s="94"/>
    </row>
    <row r="11" spans="1:8" ht="7.5" customHeight="1">
      <c r="A11" s="64"/>
      <c r="B11" s="65"/>
      <c r="C11" s="65"/>
      <c r="D11" s="65"/>
      <c r="E11" s="65"/>
      <c r="F11" s="65"/>
      <c r="G11" s="65"/>
      <c r="H11" s="66"/>
    </row>
    <row r="12" spans="1:8" ht="45" customHeight="1">
      <c r="A12" s="61" t="s">
        <v>112</v>
      </c>
      <c r="B12" s="94" t="str">
        <f>VLOOKUP($A$1,'1-2｜出品財情報'!$A$5:$BI$157,23,FALSE)&amp;""</f>
        <v>冷風乾燥よりも低い温度で乾燥させたことで、魚の余分な水分が抜けて、旨味が熟成された上に身も締まっている。</v>
      </c>
      <c r="C12" s="94"/>
      <c r="D12" s="94"/>
      <c r="E12" s="94"/>
      <c r="F12" s="94"/>
      <c r="G12" s="94"/>
      <c r="H12" s="94"/>
    </row>
    <row r="13" spans="1:8" ht="45" customHeight="1">
      <c r="A13" s="67" t="s">
        <v>113</v>
      </c>
      <c r="B13" s="94" t="str">
        <f>VLOOKUP($A$1,'1-2｜出品財情報'!$A$5:$BI$157,24,FALSE)&amp;""</f>
        <v>原料に使うさばとの相性を考え、塩汁には複数の塩を使用。低塩ながらも物足りなさを感じさせないしっかりとした味わいとなっている。</v>
      </c>
      <c r="C13" s="94"/>
      <c r="D13" s="94"/>
      <c r="E13" s="94"/>
      <c r="F13" s="94"/>
      <c r="G13" s="94"/>
      <c r="H13" s="94"/>
    </row>
    <row r="14" spans="1:8" ht="45" customHeight="1">
      <c r="A14" s="67" t="s">
        <v>114</v>
      </c>
      <c r="B14" s="94" t="str">
        <f>VLOOKUP($A$1,'1-2｜出品財情報'!$A$5:$BI$157,25,FALSE)&amp;""</f>
        <v>創業1930年から受け継がれてきた文化干しの技術で、地元で獲れた鯖を原料に製造。調理しやすい、食べやすいをコンセプトに、手軽サイズの商品を提供している。</v>
      </c>
      <c r="C14" s="94"/>
      <c r="D14" s="94"/>
      <c r="E14" s="94"/>
      <c r="F14" s="94"/>
      <c r="G14" s="94"/>
      <c r="H14" s="94"/>
    </row>
    <row r="15" spans="1:8" ht="45" customHeight="1">
      <c r="A15" s="67" t="s">
        <v>115</v>
      </c>
      <c r="B15" s="94" t="str">
        <f>VLOOKUP($A$1,'1-2｜出品財情報'!$A$5:$BI$157,26,FALSE)&amp;""</f>
        <v>脂ののってくる（11月～1月頃）に水揚げされた脂質15％程度以上の身が厚く引き締まった大型さばのみを使用。</v>
      </c>
      <c r="C15" s="94"/>
      <c r="D15" s="94"/>
      <c r="E15" s="94"/>
      <c r="F15" s="94"/>
      <c r="G15" s="94"/>
      <c r="H15" s="94"/>
    </row>
    <row r="16" spans="1:8" ht="45" customHeight="1">
      <c r="A16" s="67" t="s">
        <v>116</v>
      </c>
      <c r="B16" s="94" t="str">
        <f>VLOOKUP($A$1,'1-2｜出品財情報'!$A$5:$BI$157,27,FALSE)&amp;""</f>
        <v>通常の冷風乾燥よりも低い温度で乾燥させ、寒風干しのような状態を再現。</v>
      </c>
      <c r="C16" s="94"/>
      <c r="D16" s="94"/>
      <c r="E16" s="94"/>
      <c r="F16" s="94"/>
      <c r="G16" s="94"/>
      <c r="H16" s="94"/>
    </row>
    <row r="17" spans="1:8" ht="45" customHeight="1">
      <c r="A17" s="67" t="s">
        <v>117</v>
      </c>
      <c r="B17" s="94" t="str">
        <f>VLOOKUP($A$1,'1-2｜出品財情報'!$A$5:$BI$157,28,FALSE)&amp;""</f>
        <v>干物の鮮度の良さ・厚みを感じていただくため、全面を透明の包装フイルムにしたうえで、地域色を活かした商品ラベルを採用。トレイは再生紙を活用した防水処理の紙トレイを採用。環境に配慮したものとなっております。</v>
      </c>
      <c r="C17" s="94"/>
      <c r="D17" s="94"/>
      <c r="E17" s="94"/>
      <c r="F17" s="94"/>
      <c r="G17" s="94"/>
      <c r="H17" s="94"/>
    </row>
    <row r="18" spans="1:8" ht="45" customHeight="1">
      <c r="A18" s="61" t="s">
        <v>118</v>
      </c>
      <c r="B18" s="94" t="str">
        <f>VLOOKUP($A$1,'1-2｜出品財情報'!$A$5:$BI$157,29,FALSE)&amp;""</f>
        <v>地域産業を伝えるため、地元の小学校で干物づくり教室を開催。誰でも働きやすい環境づくりを行い、体の不自由な方や高齢者を積極雇用。</v>
      </c>
      <c r="C18" s="94"/>
      <c r="D18" s="94"/>
      <c r="E18" s="94"/>
      <c r="F18" s="94"/>
      <c r="G18" s="94"/>
      <c r="H18" s="94"/>
    </row>
    <row r="19" spans="1:8" ht="45" customHeight="1">
      <c r="A19" s="61" t="s">
        <v>77</v>
      </c>
      <c r="B19" s="94" t="str">
        <f>VLOOKUP($A$1,'1-2｜出品財情報'!$A$5:$BI$157,30,FALSE)&amp;""</f>
        <v>焼いてお召し上がりください。表面を炙ると風味が増します。（解凍後、予熱した魚焼きグリルに皮側を下にして中火で５分程度、その後ひっくり返し弱火で３分程度焼く。）</v>
      </c>
      <c r="C19" s="94"/>
      <c r="D19" s="94"/>
      <c r="E19" s="94"/>
      <c r="F19" s="94"/>
      <c r="G19" s="94"/>
      <c r="H19" s="94"/>
    </row>
  </sheetData>
  <sheetProtection sheet="1" objects="1" scenarios="1"/>
  <mergeCells count="24">
    <mergeCell ref="A4:D4"/>
    <mergeCell ref="E4:H4"/>
    <mergeCell ref="A1:B1"/>
    <mergeCell ref="C1:F1"/>
    <mergeCell ref="G1:H1"/>
    <mergeCell ref="A3:D3"/>
    <mergeCell ref="E3:H3"/>
    <mergeCell ref="B14:H14"/>
    <mergeCell ref="D5:H5"/>
    <mergeCell ref="B6:H6"/>
    <mergeCell ref="B7:D7"/>
    <mergeCell ref="F7:H7"/>
    <mergeCell ref="B8:D8"/>
    <mergeCell ref="F8:H8"/>
    <mergeCell ref="B9:D9"/>
    <mergeCell ref="F9:H9"/>
    <mergeCell ref="B10:H10"/>
    <mergeCell ref="B12:H12"/>
    <mergeCell ref="B13:H13"/>
    <mergeCell ref="B15:H15"/>
    <mergeCell ref="B16:H16"/>
    <mergeCell ref="B17:H17"/>
    <mergeCell ref="B18:H18"/>
    <mergeCell ref="B19:H19"/>
  </mergeCells>
  <phoneticPr fontId="3"/>
  <pageMargins left="0.7" right="0.7" top="0.75" bottom="0.75" header="0.3" footer="0.3"/>
  <drawing r:id="rId1"/>
  <extLst>
    <ext xmlns:x14="http://schemas.microsoft.com/office/spreadsheetml/2009/9/main" uri="{CCE6A557-97BC-4b89-ADB6-D9C93CAAB3DF}">
      <x14:dataValidations xmlns:xm="http://schemas.microsoft.com/office/excel/2006/main" count="1">
        <x14:dataValidation type="list" allowBlank="1" showInputMessage="1" showErrorMessage="1" xr:uid="{2D1571D2-67B3-4C6A-8015-47F437AAB274}">
          <x14:formula1>
            <xm:f>'1-2｜出品財情報'!$A$5:$A$25</xm:f>
          </x14:formula1>
          <xm:sqref>A1:B1</xm:sqref>
        </x14:dataValidation>
      </x14:dataValidations>
    </ext>
  </extLst>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10C349E-AEE8-4D70-957D-0F1B2FCAD197}">
  <sheetPr codeName="Sheet4">
    <tabColor theme="9"/>
  </sheetPr>
  <dimension ref="A1:E31"/>
  <sheetViews>
    <sheetView showGridLines="0" view="pageBreakPreview" zoomScaleNormal="100" zoomScaleSheetLayoutView="100" workbookViewId="0">
      <pane ySplit="2" topLeftCell="A3" activePane="bottomLeft" state="frozen"/>
      <selection activeCell="B31" sqref="B31:C31"/>
      <selection pane="bottomLeft" activeCell="A3" sqref="A3"/>
    </sheetView>
  </sheetViews>
  <sheetFormatPr defaultColWidth="0" defaultRowHeight="17.45" customHeight="1" zeroHeight="1"/>
  <cols>
    <col min="1" max="1" width="2.77734375" style="74" customWidth="1"/>
    <col min="2" max="2" width="13.88671875" style="72" customWidth="1"/>
    <col min="3" max="3" width="67.21875" style="72" customWidth="1"/>
    <col min="4" max="4" width="5" style="70" customWidth="1"/>
    <col min="5" max="5" width="2.77734375" style="70" customWidth="1"/>
    <col min="6" max="16384" width="9.44140625" style="70" hidden="1"/>
  </cols>
  <sheetData>
    <row r="1" spans="1:4" ht="17.45" customHeight="1">
      <c r="A1" s="68" t="s">
        <v>13</v>
      </c>
      <c r="B1" s="69"/>
      <c r="C1" s="69"/>
      <c r="D1" s="69"/>
    </row>
    <row r="2" spans="1:4" ht="35.1" customHeight="1">
      <c r="A2" s="71" t="s">
        <v>14</v>
      </c>
      <c r="B2" s="69"/>
      <c r="C2" s="69"/>
      <c r="D2" s="69"/>
    </row>
    <row r="3" spans="1:4" ht="17.45" customHeight="1"/>
    <row r="4" spans="1:4" ht="17.45" customHeight="1">
      <c r="A4" s="72" t="s">
        <v>15</v>
      </c>
    </row>
    <row r="5" spans="1:4" ht="17.45" customHeight="1"/>
    <row r="6" spans="1:4" ht="17.45" customHeight="1">
      <c r="A6" s="73" t="s">
        <v>3</v>
      </c>
      <c r="B6" s="9" t="s">
        <v>16</v>
      </c>
      <c r="C6" s="7"/>
    </row>
    <row r="7" spans="1:4" ht="35.1" customHeight="1">
      <c r="B7" s="93"/>
      <c r="C7" s="93"/>
    </row>
    <row r="8" spans="1:4" ht="17.45" customHeight="1"/>
    <row r="9" spans="1:4" ht="17.45" customHeight="1">
      <c r="A9" s="73" t="s">
        <v>3</v>
      </c>
      <c r="B9" s="72" t="s">
        <v>17</v>
      </c>
    </row>
    <row r="10" spans="1:4" ht="35.1" customHeight="1">
      <c r="B10" s="111" t="s">
        <v>148</v>
      </c>
      <c r="C10" s="111"/>
    </row>
    <row r="11" spans="1:4" ht="17.45" customHeight="1"/>
    <row r="12" spans="1:4" ht="17.45" customHeight="1">
      <c r="A12" s="73" t="s">
        <v>3</v>
      </c>
      <c r="B12" s="72" t="s">
        <v>18</v>
      </c>
    </row>
    <row r="13" spans="1:4" ht="35.1" customHeight="1">
      <c r="B13" s="112"/>
      <c r="C13" s="112"/>
    </row>
    <row r="14" spans="1:4" ht="17.45" customHeight="1"/>
    <row r="15" spans="1:4" ht="17.45" customHeight="1">
      <c r="A15" s="73" t="s">
        <v>3</v>
      </c>
      <c r="B15" s="72" t="s">
        <v>19</v>
      </c>
    </row>
    <row r="16" spans="1:4" ht="35.1" customHeight="1">
      <c r="B16" s="113"/>
      <c r="C16" s="113"/>
      <c r="D16" s="70" t="s">
        <v>20</v>
      </c>
    </row>
    <row r="17" spans="1:4" ht="17.45" customHeight="1"/>
    <row r="18" spans="1:4" ht="17.45" customHeight="1">
      <c r="A18" s="73" t="s">
        <v>3</v>
      </c>
      <c r="B18" s="72" t="s">
        <v>21</v>
      </c>
    </row>
    <row r="19" spans="1:4" ht="35.1" customHeight="1">
      <c r="B19" s="75" t="s">
        <v>22</v>
      </c>
      <c r="C19" s="16"/>
      <c r="D19" s="4"/>
    </row>
    <row r="20" spans="1:4" ht="17.45" customHeight="1"/>
    <row r="21" spans="1:4" ht="35.1" customHeight="1">
      <c r="B21" s="75" t="s">
        <v>23</v>
      </c>
      <c r="C21" s="16"/>
      <c r="D21" s="76" t="s">
        <v>24</v>
      </c>
    </row>
    <row r="22" spans="1:4" ht="17.45" customHeight="1"/>
    <row r="23" spans="1:4" ht="17.45" customHeight="1"/>
    <row r="24" spans="1:4" ht="17.45" customHeight="1">
      <c r="A24" s="46"/>
      <c r="B24" s="72" t="s">
        <v>25</v>
      </c>
    </row>
    <row r="25" spans="1:4" ht="17.45" customHeight="1">
      <c r="B25" s="72" t="s">
        <v>26</v>
      </c>
    </row>
    <row r="26" spans="1:4" ht="35.1" customHeight="1">
      <c r="B26" s="75" t="s">
        <v>27</v>
      </c>
      <c r="C26" s="16"/>
      <c r="D26" s="4"/>
    </row>
    <row r="27" spans="1:4" ht="17.45" customHeight="1"/>
    <row r="28" spans="1:4" ht="35.1" customHeight="1">
      <c r="B28" s="75" t="s">
        <v>28</v>
      </c>
      <c r="C28" s="16"/>
      <c r="D28" s="76" t="s">
        <v>24</v>
      </c>
    </row>
    <row r="29" spans="1:4" ht="17.45" customHeight="1"/>
    <row r="30" spans="1:4" ht="17.25" customHeight="1">
      <c r="B30" s="72" t="s">
        <v>29</v>
      </c>
    </row>
    <row r="31" spans="1:4" ht="17.45" customHeight="1"/>
  </sheetData>
  <sheetProtection sheet="1" objects="1" scenarios="1"/>
  <mergeCells count="4">
    <mergeCell ref="B7:C7"/>
    <mergeCell ref="B10:C10"/>
    <mergeCell ref="B13:C13"/>
    <mergeCell ref="B16:C16"/>
  </mergeCells>
  <phoneticPr fontId="3"/>
  <conditionalFormatting sqref="A1:E1048576">
    <cfRule type="cellIs" dxfId="9" priority="1" operator="equal">
      <formula>"（選択してください）"</formula>
    </cfRule>
  </conditionalFormatting>
  <conditionalFormatting sqref="B7 B10 B13 B16 C19 C21 C26 C28">
    <cfRule type="containsBlanks" dxfId="8" priority="3">
      <formula>LEN(TRIM(B7))=0</formula>
    </cfRule>
  </conditionalFormatting>
  <dataValidations count="9">
    <dataValidation imeMode="halfAlpha" allowBlank="1" showInputMessage="1" showErrorMessage="1" promptTitle="▼記入例　━━━━━━━━━━━━━━━━━━━━━━━━━━━" prompt="2026年●月●日" sqref="B7:C7" xr:uid="{00C9DA71-C4A2-42A6-A5F3-235C3B5797CF}"/>
    <dataValidation imeMode="halfAlpha" allowBlank="1" showInputMessage="1" showErrorMessage="1" promptTitle="━　記入例　━━━━━━━━━━━━━━━━━━━━━━━━━━" prompt="株式会社●●水産商事" sqref="D28 D21" xr:uid="{6E698438-2241-468B-826C-E370C0AD9321}"/>
    <dataValidation imeMode="halfAlpha" allowBlank="1" showInputMessage="1" showErrorMessage="1" promptTitle="▼記入例　━━━━━━━━━━━━━━━━━━━━━━━━━━━" prompt="1,000" sqref="B16:C16" xr:uid="{59FA149B-BC3F-40A4-B83E-C1B04167604C}"/>
    <dataValidation allowBlank="1" showInputMessage="1" showErrorMessage="1" promptTitle="▼記入例　━━━━━━━━━━━━━━━━━━━━━━━━━━━" prompt="キングサーモン" sqref="B13:C13" xr:uid="{F26CACF2-9FFB-4347-B415-1FAFD3F94A57}"/>
    <dataValidation allowBlank="1" showInputMessage="1" showErrorMessage="1" promptTitle="▼記入例　━━━━━━━━━━━━━━━━━━━━━━━━━━━" prompt="代表理事会長　水産　次郎" sqref="C28" xr:uid="{593DC374-D0A6-49F3-8C0F-FAE04CA6DA41}"/>
    <dataValidation allowBlank="1" showInputMessage="1" showErrorMessage="1" promptTitle="▼記入例　━━━━━━━━━━━━━━━━━━━━━━━━━━━" prompt="株式会社●●水産商事" sqref="C19" xr:uid="{C3F5B8AE-17B4-4513-94FF-2313DCAC27D0}"/>
    <dataValidation allowBlank="1" showInputMessage="1" showErrorMessage="1" promptTitle="▼記入例　━━━━━━━━━━━━━━━━━━━━━━━━━━━" prompt="代表取締役　水産　太郎" sqref="C21" xr:uid="{51C64FD5-2EEB-4670-8E2D-B46403408801}"/>
    <dataValidation allowBlank="1" showInputMessage="1" showErrorMessage="1" promptTitle="▼記入例　━━━━━━━━━━━━━━━━━━━━━━━━━━━" prompt="●●水産加工組合" sqref="C26" xr:uid="{2A4BCB9F-5FE7-4FC8-AB26-039B839074CE}"/>
    <dataValidation type="list" allowBlank="1" showInputMessage="1" showErrorMessage="1" sqref="B10:C10" xr:uid="{2AE8F96B-3F6B-48FD-81E3-632D172ACDDB}">
      <formula1>"（選択してください）,ノルウェー王国,オランダ王国,カナダ,アイスランド共和国,アメリカ合衆国アラスカ州"</formula1>
    </dataValidation>
  </dataValidations>
  <printOptions horizontalCentered="1"/>
  <pageMargins left="0" right="0" top="0" bottom="0" header="0" footer="0"/>
  <pageSetup paperSize="9" scale="91" orientation="portrait"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C84AF62-5D01-46AE-B958-8ED55E2E7338}">
  <sheetPr codeName="Sheet5">
    <tabColor theme="5"/>
  </sheetPr>
  <dimension ref="A1:G37"/>
  <sheetViews>
    <sheetView showGridLines="0" view="pageBreakPreview" zoomScaleNormal="115" zoomScaleSheetLayoutView="100" workbookViewId="0">
      <pane ySplit="2" topLeftCell="A3" activePane="bottomLeft" state="frozen"/>
      <selection activeCell="B5" sqref="B5"/>
      <selection pane="bottomLeft" activeCell="B5" sqref="B5"/>
    </sheetView>
  </sheetViews>
  <sheetFormatPr defaultColWidth="0" defaultRowHeight="35.1" customHeight="1"/>
  <cols>
    <col min="1" max="1" width="2.77734375" style="10" customWidth="1"/>
    <col min="2" max="2" width="5" style="10" customWidth="1"/>
    <col min="3" max="3" width="9.44140625" style="10" customWidth="1"/>
    <col min="4" max="4" width="40.5546875" style="10" customWidth="1"/>
    <col min="5" max="6" width="11.6640625" style="10" customWidth="1"/>
    <col min="7" max="7" width="2.77734375" style="10" customWidth="1"/>
    <col min="8" max="16384" width="8" style="10" hidden="1"/>
  </cols>
  <sheetData>
    <row r="1" spans="1:7" s="4" customFormat="1" ht="17.45" customHeight="1">
      <c r="A1" s="17" t="s">
        <v>0</v>
      </c>
      <c r="B1" s="1"/>
      <c r="C1" s="1"/>
      <c r="D1" s="2"/>
      <c r="E1" s="3"/>
    </row>
    <row r="2" spans="1:7" s="4" customFormat="1" ht="35.1" customHeight="1">
      <c r="A2" s="18" t="s">
        <v>30</v>
      </c>
      <c r="B2" s="5"/>
      <c r="C2" s="5"/>
      <c r="D2" s="2"/>
      <c r="E2" s="3"/>
    </row>
    <row r="3" spans="1:7" s="8" customFormat="1" ht="17.45" customHeight="1">
      <c r="A3" s="6"/>
      <c r="B3" s="7"/>
      <c r="C3" s="7"/>
      <c r="D3" s="7"/>
      <c r="E3" s="7"/>
      <c r="F3" s="6"/>
      <c r="G3" s="6"/>
    </row>
    <row r="4" spans="1:7" s="8" customFormat="1" ht="17.45" customHeight="1">
      <c r="A4" s="6"/>
      <c r="B4" s="9" t="s">
        <v>2</v>
      </c>
      <c r="C4" s="9"/>
      <c r="D4" s="7"/>
      <c r="E4" s="7"/>
      <c r="F4" s="6"/>
      <c r="G4" s="6"/>
    </row>
    <row r="5" spans="1:7" s="8" customFormat="1" ht="17.45" customHeight="1">
      <c r="A5" s="6"/>
      <c r="B5" s="7"/>
      <c r="C5" s="7"/>
      <c r="D5" s="7"/>
      <c r="E5" s="7"/>
      <c r="F5" s="6"/>
      <c r="G5" s="6"/>
    </row>
    <row r="6" spans="1:7" s="8" customFormat="1" ht="17.45" customHeight="1">
      <c r="A6" s="19" t="s">
        <v>31</v>
      </c>
      <c r="B6" s="9" t="s">
        <v>4</v>
      </c>
      <c r="C6" s="9"/>
      <c r="D6" s="7"/>
      <c r="E6" s="7"/>
      <c r="F6" s="6"/>
      <c r="G6" s="6"/>
    </row>
    <row r="7" spans="1:7" ht="30" customHeight="1">
      <c r="A7" s="6"/>
      <c r="B7" s="93"/>
      <c r="C7" s="93"/>
      <c r="D7" s="93"/>
      <c r="E7" s="93"/>
      <c r="F7" s="93"/>
      <c r="G7" s="6"/>
    </row>
    <row r="8" spans="1:7" ht="17.45" customHeight="1">
      <c r="A8" s="6"/>
      <c r="B8" s="11"/>
      <c r="C8" s="11"/>
      <c r="D8" s="11"/>
      <c r="E8" s="11"/>
      <c r="F8" s="11"/>
      <c r="G8" s="6"/>
    </row>
    <row r="9" spans="1:7" s="8" customFormat="1" ht="17.45" customHeight="1">
      <c r="A9" s="19" t="s">
        <v>31</v>
      </c>
      <c r="B9" s="9" t="s">
        <v>32</v>
      </c>
      <c r="C9" s="9"/>
      <c r="D9" s="7"/>
      <c r="E9" s="7"/>
      <c r="F9" s="6"/>
      <c r="G9" s="6"/>
    </row>
    <row r="10" spans="1:7" ht="30" customHeight="1">
      <c r="A10" s="6"/>
      <c r="B10" s="92"/>
      <c r="C10" s="92"/>
      <c r="D10" s="92"/>
      <c r="E10" s="92"/>
      <c r="F10" s="92"/>
      <c r="G10" s="6"/>
    </row>
    <row r="11" spans="1:7" ht="17.45" customHeight="1">
      <c r="A11" s="6"/>
      <c r="B11" s="11"/>
      <c r="C11" s="11"/>
      <c r="D11" s="11"/>
      <c r="E11" s="11"/>
      <c r="F11" s="11"/>
      <c r="G11" s="6"/>
    </row>
    <row r="12" spans="1:7" ht="17.45" customHeight="1">
      <c r="A12" s="19" t="s">
        <v>31</v>
      </c>
      <c r="B12" s="13" t="s">
        <v>33</v>
      </c>
      <c r="C12" s="13"/>
    </row>
    <row r="13" spans="1:7" ht="30" customHeight="1">
      <c r="B13" s="92"/>
      <c r="C13" s="92"/>
      <c r="D13" s="92"/>
      <c r="E13" s="92"/>
      <c r="F13" s="92"/>
    </row>
    <row r="14" spans="1:7" ht="17.45" customHeight="1"/>
    <row r="15" spans="1:7" ht="17.45" customHeight="1">
      <c r="A15" s="19" t="s">
        <v>31</v>
      </c>
      <c r="B15" s="13" t="s">
        <v>34</v>
      </c>
      <c r="C15" s="13"/>
    </row>
    <row r="16" spans="1:7" ht="30" customHeight="1">
      <c r="B16" s="92"/>
      <c r="C16" s="92"/>
      <c r="D16" s="92"/>
      <c r="E16" s="92"/>
      <c r="F16" s="92"/>
    </row>
    <row r="17" spans="1:6" ht="17.45" customHeight="1"/>
    <row r="18" spans="1:6" ht="17.45" customHeight="1">
      <c r="A18" s="19" t="s">
        <v>31</v>
      </c>
      <c r="B18" s="13" t="s">
        <v>9</v>
      </c>
      <c r="C18" s="13"/>
    </row>
    <row r="19" spans="1:6" ht="30" customHeight="1">
      <c r="B19" s="114"/>
      <c r="C19" s="115"/>
      <c r="D19" s="116"/>
      <c r="E19" s="92"/>
      <c r="F19" s="92"/>
    </row>
    <row r="20" spans="1:6" ht="17.45" customHeight="1"/>
    <row r="21" spans="1:6" ht="17.45" customHeight="1">
      <c r="A21" s="19" t="s">
        <v>31</v>
      </c>
      <c r="B21" s="13" t="s">
        <v>10</v>
      </c>
      <c r="C21" s="13"/>
    </row>
    <row r="22" spans="1:6" ht="30" customHeight="1">
      <c r="B22" s="92"/>
      <c r="C22" s="92"/>
      <c r="D22" s="92"/>
      <c r="E22" s="92"/>
      <c r="F22" s="92"/>
    </row>
    <row r="23" spans="1:6" ht="17.45" customHeight="1"/>
    <row r="24" spans="1:6" ht="17.45" customHeight="1">
      <c r="A24" s="19" t="s">
        <v>31</v>
      </c>
      <c r="B24" s="13" t="s">
        <v>35</v>
      </c>
      <c r="C24" s="13"/>
    </row>
    <row r="25" spans="1:6" ht="30" customHeight="1">
      <c r="B25" s="92"/>
      <c r="C25" s="92"/>
      <c r="D25" s="92"/>
      <c r="E25" s="92"/>
      <c r="F25" s="92"/>
    </row>
    <row r="26" spans="1:6" ht="17.45" customHeight="1"/>
    <row r="27" spans="1:6" ht="17.45" customHeight="1">
      <c r="A27" s="19" t="s">
        <v>31</v>
      </c>
      <c r="B27" s="13" t="s">
        <v>36</v>
      </c>
      <c r="C27" s="13"/>
    </row>
    <row r="28" spans="1:6" ht="30" customHeight="1">
      <c r="B28" s="20" t="s">
        <v>37</v>
      </c>
      <c r="C28" s="8" t="s">
        <v>38</v>
      </c>
      <c r="D28" s="12"/>
      <c r="E28" s="21" t="s">
        <v>39</v>
      </c>
      <c r="F28" s="22"/>
    </row>
    <row r="29" spans="1:6" ht="9.9499999999999993" customHeight="1"/>
    <row r="30" spans="1:6" ht="30" customHeight="1">
      <c r="B30" s="20" t="s">
        <v>40</v>
      </c>
      <c r="C30" s="8" t="s">
        <v>38</v>
      </c>
      <c r="D30" s="23"/>
      <c r="E30" s="21" t="s">
        <v>41</v>
      </c>
      <c r="F30" s="22"/>
    </row>
    <row r="31" spans="1:6" ht="9.9499999999999993" customHeight="1"/>
    <row r="32" spans="1:6" ht="30" customHeight="1">
      <c r="B32" s="20" t="s">
        <v>42</v>
      </c>
      <c r="C32" s="8" t="s">
        <v>38</v>
      </c>
      <c r="D32" s="23"/>
      <c r="E32" s="21" t="s">
        <v>41</v>
      </c>
      <c r="F32" s="22"/>
    </row>
    <row r="33" spans="2:6" ht="9.9499999999999993" customHeight="1"/>
    <row r="34" spans="2:6" ht="30" customHeight="1">
      <c r="B34" s="20" t="s">
        <v>43</v>
      </c>
      <c r="C34" s="8" t="s">
        <v>38</v>
      </c>
      <c r="D34" s="23"/>
      <c r="E34" s="21" t="s">
        <v>41</v>
      </c>
      <c r="F34" s="22"/>
    </row>
    <row r="35" spans="2:6" ht="9.9499999999999993" customHeight="1"/>
    <row r="36" spans="2:6" ht="30" customHeight="1">
      <c r="B36" s="20" t="s">
        <v>44</v>
      </c>
      <c r="C36" s="8" t="s">
        <v>38</v>
      </c>
      <c r="D36" s="23"/>
      <c r="E36" s="21" t="s">
        <v>41</v>
      </c>
      <c r="F36" s="22"/>
    </row>
    <row r="37" spans="2:6" s="13" customFormat="1" ht="30" customHeight="1">
      <c r="B37" s="13" t="s">
        <v>45</v>
      </c>
    </row>
  </sheetData>
  <dataConsolidate/>
  <mergeCells count="8">
    <mergeCell ref="B22:F22"/>
    <mergeCell ref="B25:F25"/>
    <mergeCell ref="B7:F7"/>
    <mergeCell ref="B10:F10"/>
    <mergeCell ref="B13:F13"/>
    <mergeCell ref="B16:F16"/>
    <mergeCell ref="B19:C19"/>
    <mergeCell ref="D19:F19"/>
  </mergeCells>
  <phoneticPr fontId="3"/>
  <conditionalFormatting sqref="A1:F1048576">
    <cfRule type="cellIs" dxfId="7" priority="8" operator="equal">
      <formula>"（選択してください）"</formula>
    </cfRule>
  </conditionalFormatting>
  <conditionalFormatting sqref="B7 B10 B13 B16 B19 D19 B22 B25 D28 F28 D30 F30 D32 F32 D34 F34 D36 F36">
    <cfRule type="containsBlanks" dxfId="6" priority="10">
      <formula>LEN(TRIM(B7))=0</formula>
    </cfRule>
  </conditionalFormatting>
  <dataValidations count="9">
    <dataValidation imeMode="halfAlpha" allowBlank="1" showInputMessage="1" showErrorMessage="1" promptTitle="▼記入例　━━━━━━━━━━━━━━━━━━━━━━━━━━━" prompt="shinsakai@zensui.jp_x000a_※半角英数字でご入力ください。" sqref="B25:F25" xr:uid="{2CFCB8C4-05D3-47FB-9E06-D512FE883577}"/>
    <dataValidation imeMode="halfAlpha" allowBlank="1" showInputMessage="1" showErrorMessage="1" promptTitle="▼記入例　━━━━━━━━━━━━━━━━━━━━━━━━━━━" prompt="01-2345-6789_x000a_※半角数字でご入力ください。" sqref="B22:F22" xr:uid="{534CF6D2-C4AC-48DD-8252-E1F0FE2CEAB2}"/>
    <dataValidation imeMode="halfAlpha" allowBlank="1" showInputMessage="1" showErrorMessage="1" promptTitle="▼記入例　━━━━━━━━━━━━━━━━━━━━━━━━━━━" prompt="012-3456_x000a_※半角数字でご入力ください。" sqref="B19" xr:uid="{AE8DAA69-5CF5-4CE1-B463-02D38C249C09}"/>
    <dataValidation allowBlank="1" showInputMessage="1" showErrorMessage="1" promptTitle="▼記入例　━━━━━━━━━━━━━━━━━━━━━━━━━━━" prompt="○○県△△市××123-456_x000a_※都道府県、市町村、番地、建物名までご入力ください。" sqref="D19" xr:uid="{B1488FFA-A20D-40A8-850F-0CB1A79E7D94}"/>
    <dataValidation allowBlank="1" showInputMessage="1" showErrorMessage="1" promptTitle="▼記入例　━━━━━━━━━━━━━━━━━━━━━━━━━━━" prompt="水産部水産課　課長　水産　次郎_x000a_※姓と名の間にスペースをいれてください。" sqref="B16:C16" xr:uid="{85A00E68-7015-404D-93A3-12A596CC3113}"/>
    <dataValidation allowBlank="1" showInputMessage="1" showErrorMessage="1" promptTitle="▼記入例　━━━━━━━━━━━━━━━━━━━━━━━━━━━" prompt="代表取締役　水産　太郎_x000a_※姓と名の間にスペースをいれてください。" sqref="B13:C13" xr:uid="{14C17436-2285-43C5-BC66-67111C0F3357}"/>
    <dataValidation imeMode="halfAlpha" allowBlank="1" showInputMessage="1" showErrorMessage="1" promptTitle="▼記入例　━━━━━━━━━━━━━━━━━━━━━━━━━━━" prompt="2026年●月●日" sqref="B7:F7" xr:uid="{5B10006A-75AD-43B2-86BF-2C3DC44BFBE9}"/>
    <dataValidation allowBlank="1" showInputMessage="1" showErrorMessage="1" promptTitle="▼記入例　━━━━━━━━━━━━━━━━━━━━━━━━━━━" prompt="●●水産加工組合" sqref="B10:F10" xr:uid="{56BFC8D3-E796-46DF-A599-4FA600403FDB}"/>
    <dataValidation imeMode="halfAlpha" allowBlank="1" showInputMessage="1" showErrorMessage="1" sqref="F28 F30 F32 F34 F36" xr:uid="{504E3A15-138D-4863-BBB3-76E20C37ABCB}"/>
  </dataValidations>
  <printOptions horizontalCentered="1"/>
  <pageMargins left="0" right="0" top="0" bottom="0" header="0" footer="0"/>
  <pageSetup paperSize="9" fitToHeight="0" orientation="portrait"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F2F07C8-4F3F-492A-B6C8-3C199D9B4BF6}">
  <sheetPr>
    <tabColor theme="1"/>
  </sheetPr>
  <dimension ref="A1:BE25"/>
  <sheetViews>
    <sheetView showGridLines="0" zoomScaleNormal="100" workbookViewId="0">
      <pane xSplit="1" ySplit="4" topLeftCell="B5" activePane="bottomRight" state="frozen"/>
      <selection activeCell="B5" sqref="B5"/>
      <selection pane="topRight" activeCell="B5" sqref="B5"/>
      <selection pane="bottomLeft" activeCell="B5" sqref="B5"/>
      <selection pane="bottomRight" activeCell="B5" sqref="B5"/>
    </sheetView>
  </sheetViews>
  <sheetFormatPr defaultColWidth="20.77734375" defaultRowHeight="120" customHeight="1"/>
  <cols>
    <col min="1" max="1" width="10.77734375" customWidth="1"/>
    <col min="4" max="5" width="40.77734375" customWidth="1"/>
    <col min="9" max="9" width="40.77734375" customWidth="1"/>
    <col min="15" max="15" width="80.77734375" customWidth="1"/>
    <col min="22" max="22" width="40.77734375" customWidth="1"/>
    <col min="23" max="29" width="60.77734375" customWidth="1"/>
    <col min="30" max="30" width="40.77734375" customWidth="1"/>
    <col min="31" max="32" width="60.77734375" customWidth="1"/>
  </cols>
  <sheetData>
    <row r="1" spans="1:57" s="37" customFormat="1" ht="17.45" customHeight="1">
      <c r="A1" s="36" t="s">
        <v>46</v>
      </c>
      <c r="B1" s="1"/>
      <c r="C1" s="1"/>
      <c r="E1" s="1"/>
      <c r="F1" s="2"/>
      <c r="G1" s="2"/>
      <c r="H1" s="2"/>
      <c r="I1" s="1"/>
      <c r="J1" s="1"/>
      <c r="K1" s="1"/>
      <c r="L1" s="1"/>
      <c r="M1" s="1"/>
      <c r="N1" s="1"/>
      <c r="O1" s="1"/>
    </row>
    <row r="2" spans="1:57" s="37" customFormat="1" ht="35.1" customHeight="1">
      <c r="A2" s="38" t="s">
        <v>119</v>
      </c>
      <c r="B2" s="1"/>
      <c r="C2" s="39"/>
      <c r="E2" s="1"/>
      <c r="F2" s="2"/>
      <c r="G2" s="2"/>
      <c r="H2" s="2"/>
      <c r="I2" s="1"/>
      <c r="J2" s="1"/>
      <c r="K2" s="1"/>
      <c r="L2" s="1"/>
      <c r="M2" s="1"/>
      <c r="N2" s="1"/>
      <c r="O2" s="1"/>
    </row>
    <row r="3" spans="1:57" s="37" customFormat="1" ht="17.45" customHeight="1">
      <c r="A3" s="5"/>
      <c r="B3" s="1"/>
      <c r="C3" s="39"/>
      <c r="E3" s="1"/>
      <c r="F3" s="2"/>
      <c r="G3" s="2"/>
      <c r="H3" s="2"/>
      <c r="I3" s="1"/>
      <c r="J3" s="1"/>
      <c r="K3" s="1"/>
      <c r="L3" s="1"/>
      <c r="M3" s="1"/>
      <c r="N3" s="1"/>
      <c r="O3" s="1"/>
    </row>
    <row r="4" spans="1:57" s="81" customFormat="1" ht="24.95" customHeight="1">
      <c r="A4" s="78" t="s">
        <v>48</v>
      </c>
      <c r="B4" s="79" t="s">
        <v>49</v>
      </c>
      <c r="C4" s="79" t="s">
        <v>50</v>
      </c>
      <c r="D4" s="79" t="s">
        <v>51</v>
      </c>
      <c r="E4" s="79" t="s">
        <v>52</v>
      </c>
      <c r="F4" s="79" t="s">
        <v>53</v>
      </c>
      <c r="G4" s="79" t="s">
        <v>54</v>
      </c>
      <c r="H4" s="79" t="s">
        <v>55</v>
      </c>
      <c r="I4" s="79" t="s">
        <v>56</v>
      </c>
      <c r="J4" s="79" t="s">
        <v>57</v>
      </c>
      <c r="K4" s="79" t="s">
        <v>58</v>
      </c>
      <c r="L4" s="79" t="s">
        <v>59</v>
      </c>
      <c r="M4" s="79" t="s">
        <v>60</v>
      </c>
      <c r="N4" s="79" t="s">
        <v>61</v>
      </c>
      <c r="O4" s="79" t="s">
        <v>62</v>
      </c>
      <c r="P4" s="79" t="s">
        <v>63</v>
      </c>
      <c r="Q4" s="79" t="s">
        <v>64</v>
      </c>
      <c r="R4" s="79" t="s">
        <v>65</v>
      </c>
      <c r="S4" s="79" t="s">
        <v>66</v>
      </c>
      <c r="T4" s="79" t="s">
        <v>67</v>
      </c>
      <c r="U4" s="79" t="s">
        <v>68</v>
      </c>
      <c r="V4" s="79" t="s">
        <v>69</v>
      </c>
      <c r="W4" s="79" t="s">
        <v>70</v>
      </c>
      <c r="X4" s="79" t="s">
        <v>71</v>
      </c>
      <c r="Y4" s="79" t="s">
        <v>72</v>
      </c>
      <c r="Z4" s="79" t="s">
        <v>73</v>
      </c>
      <c r="AA4" s="79" t="s">
        <v>74</v>
      </c>
      <c r="AB4" s="79" t="s">
        <v>75</v>
      </c>
      <c r="AC4" s="79" t="s">
        <v>76</v>
      </c>
      <c r="AD4" s="79" t="s">
        <v>77</v>
      </c>
      <c r="AE4" s="79" t="s">
        <v>78</v>
      </c>
      <c r="AF4" s="79" t="s">
        <v>79</v>
      </c>
      <c r="AG4" s="83" t="s">
        <v>120</v>
      </c>
      <c r="AH4" s="85" t="s">
        <v>121</v>
      </c>
      <c r="AI4" s="85" t="s">
        <v>122</v>
      </c>
      <c r="AJ4" s="85" t="s">
        <v>123</v>
      </c>
      <c r="AK4" s="85" t="s">
        <v>124</v>
      </c>
      <c r="AL4" s="85" t="s">
        <v>125</v>
      </c>
      <c r="AM4" s="85" t="s">
        <v>126</v>
      </c>
      <c r="AN4" s="85" t="s">
        <v>127</v>
      </c>
      <c r="AO4" s="85" t="s">
        <v>128</v>
      </c>
      <c r="AP4" s="80" t="s">
        <v>129</v>
      </c>
      <c r="AQ4" s="80" t="s">
        <v>130</v>
      </c>
      <c r="AR4" s="80" t="s">
        <v>131</v>
      </c>
      <c r="AS4" s="80" t="s">
        <v>132</v>
      </c>
      <c r="AT4" s="80" t="s">
        <v>133</v>
      </c>
      <c r="AU4" s="80" t="s">
        <v>134</v>
      </c>
      <c r="AV4" s="80" t="s">
        <v>138</v>
      </c>
      <c r="AW4" s="80" t="s">
        <v>139</v>
      </c>
      <c r="AX4" s="88" t="s">
        <v>140</v>
      </c>
      <c r="AY4" s="91" t="s">
        <v>141</v>
      </c>
      <c r="AZ4" s="88" t="s">
        <v>142</v>
      </c>
      <c r="BA4" s="91" t="s">
        <v>143</v>
      </c>
      <c r="BB4" s="88" t="s">
        <v>144</v>
      </c>
      <c r="BC4" s="91" t="s">
        <v>145</v>
      </c>
      <c r="BD4" s="88" t="s">
        <v>146</v>
      </c>
      <c r="BE4" s="88" t="s">
        <v>147</v>
      </c>
    </row>
    <row r="5" spans="1:57" s="41" customFormat="1" ht="120" customHeight="1">
      <c r="A5" s="24">
        <f>ROW()-4</f>
        <v>1</v>
      </c>
      <c r="B5" s="25" t="str">
        <f>'1-2｜出品財情報'!B6&amp;""</f>
        <v/>
      </c>
      <c r="C5" s="25" t="str">
        <f>'1-2｜出品財情報'!C6&amp;""</f>
        <v/>
      </c>
      <c r="D5" s="26" t="str">
        <f>'1-2｜出品財情報'!D6&amp;""</f>
        <v/>
      </c>
      <c r="E5" s="26" t="str">
        <f>'1-2｜出品財情報'!E6&amp;""</f>
        <v/>
      </c>
      <c r="F5" s="31">
        <f>'1-2｜出品財情報'!F6</f>
        <v>0</v>
      </c>
      <c r="G5" s="31">
        <f>'1-2｜出品財情報'!G6</f>
        <v>0</v>
      </c>
      <c r="H5" s="77">
        <f>'1-2｜出品財情報'!H6</f>
        <v>0</v>
      </c>
      <c r="I5" s="26" t="str">
        <f>'1-2｜出品財情報'!I6&amp;""</f>
        <v/>
      </c>
      <c r="J5" s="27">
        <f>'1-2｜出品財情報'!J6</f>
        <v>0</v>
      </c>
      <c r="K5" s="28" t="str">
        <f>'1-2｜出品財情報'!K6&amp;""</f>
        <v/>
      </c>
      <c r="L5" s="28" t="str">
        <f>'1-2｜出品財情報'!L6&amp;""</f>
        <v/>
      </c>
      <c r="M5" s="28" t="str">
        <f>'1-2｜出品財情報'!M6&amp;""</f>
        <v/>
      </c>
      <c r="N5" s="28" t="str">
        <f>'1-2｜出品財情報'!N6&amp;""</f>
        <v/>
      </c>
      <c r="O5" s="26" t="str">
        <f>'1-2｜出品財情報'!O6&amp;""</f>
        <v/>
      </c>
      <c r="P5" s="26" t="str">
        <f>'1-2｜出品財情報'!P6&amp;""</f>
        <v/>
      </c>
      <c r="Q5" s="26" t="str">
        <f>'1-2｜出品財情報'!Q6&amp;""</f>
        <v/>
      </c>
      <c r="R5" s="26" t="str">
        <f>'1-2｜出品財情報'!R6&amp;""</f>
        <v/>
      </c>
      <c r="S5" s="26" t="str">
        <f>'1-2｜出品財情報'!S6&amp;""</f>
        <v/>
      </c>
      <c r="T5" s="29">
        <f>'1-2｜出品財情報'!T6</f>
        <v>0</v>
      </c>
      <c r="U5" s="26" t="str">
        <f>'1-2｜出品財情報'!U6&amp;""</f>
        <v/>
      </c>
      <c r="V5" s="26" t="str">
        <f>'1-2｜出品財情報'!V6&amp;""</f>
        <v/>
      </c>
      <c r="W5" s="26" t="str">
        <f>'1-2｜出品財情報'!W6&amp;""</f>
        <v/>
      </c>
      <c r="X5" s="26" t="str">
        <f>'1-2｜出品財情報'!X6&amp;""</f>
        <v/>
      </c>
      <c r="Y5" s="26" t="str">
        <f>'1-2｜出品財情報'!Y6&amp;""</f>
        <v/>
      </c>
      <c r="Z5" s="26" t="str">
        <f>'1-2｜出品財情報'!Z6&amp;""</f>
        <v/>
      </c>
      <c r="AA5" s="26" t="str">
        <f>'1-2｜出品財情報'!AA6&amp;""</f>
        <v/>
      </c>
      <c r="AB5" s="26" t="str">
        <f>'1-2｜出品財情報'!AB6&amp;""</f>
        <v/>
      </c>
      <c r="AC5" s="26" t="str">
        <f>'1-2｜出品財情報'!AC6&amp;""</f>
        <v/>
      </c>
      <c r="AD5" s="26" t="str">
        <f>'1-2｜出品財情報'!AD6&amp;""</f>
        <v/>
      </c>
      <c r="AE5" s="26" t="str">
        <f>'1-2｜出品財情報'!AE6&amp;""</f>
        <v/>
      </c>
      <c r="AF5" s="30" t="str">
        <f>'1-2｜出品財情報'!AF6&amp;""</f>
        <v/>
      </c>
      <c r="AG5" s="84" t="str">
        <f>'1-3｜原料使用確認書'!$B$16&amp;""</f>
        <v/>
      </c>
      <c r="AH5" s="86" t="str">
        <f>'1-1｜出品者情報'!$B$31&amp;""</f>
        <v>（選択してください）</v>
      </c>
      <c r="AI5" s="86" t="str">
        <f>'1-1｜出品者情報'!$B$13&amp;""</f>
        <v/>
      </c>
      <c r="AJ5" s="86" t="str">
        <f>'1-1｜出品者情報'!$B$16&amp;""</f>
        <v/>
      </c>
      <c r="AK5" s="86" t="str">
        <f>'1-1｜出品者情報'!$B$19&amp;""</f>
        <v/>
      </c>
      <c r="AL5" s="86" t="str">
        <f>'1-1｜出品者情報'!$B$22&amp;""</f>
        <v/>
      </c>
      <c r="AM5" s="86" t="str">
        <f>'1-1｜出品者情報'!$C$22&amp;""</f>
        <v/>
      </c>
      <c r="AN5" s="86" t="str">
        <f>'1-1｜出品者情報'!$B$25&amp;""</f>
        <v/>
      </c>
      <c r="AO5" s="86" t="str">
        <f>'1-1｜出品者情報'!$B$28&amp;""</f>
        <v/>
      </c>
      <c r="AP5" s="40" t="str">
        <f>'2｜所属先'!$B$10&amp;""</f>
        <v/>
      </c>
      <c r="AQ5" s="40" t="str">
        <f>'2｜所属先'!$B$16&amp;""</f>
        <v/>
      </c>
      <c r="AR5" s="40" t="str">
        <f>'2｜所属先'!$B$19&amp;""</f>
        <v/>
      </c>
      <c r="AS5" s="40" t="str">
        <f>'2｜所属先'!$D$19&amp;""</f>
        <v/>
      </c>
      <c r="AT5" s="40" t="str">
        <f>'2｜所属先'!$B$22&amp;""</f>
        <v/>
      </c>
      <c r="AU5" s="87" t="str">
        <f>'2｜所属先'!$B$25&amp;""</f>
        <v/>
      </c>
      <c r="AV5" s="87" t="str">
        <f>'2｜所属先'!$D$28&amp;""</f>
        <v/>
      </c>
      <c r="AW5" s="87" t="str">
        <f>'2｜所属先'!$F$28&amp;""</f>
        <v/>
      </c>
      <c r="AX5" s="87" t="str">
        <f>'2｜所属先'!$D$30&amp;""</f>
        <v/>
      </c>
      <c r="AY5" s="87" t="str">
        <f>'2｜所属先'!$F$30&amp;""</f>
        <v/>
      </c>
      <c r="AZ5" s="87" t="str">
        <f>'2｜所属先'!$D$32&amp;""</f>
        <v/>
      </c>
      <c r="BA5" s="87" t="str">
        <f>'2｜所属先'!$F$32&amp;""</f>
        <v/>
      </c>
      <c r="BB5" s="87" t="str">
        <f>'2｜所属先'!$D$34&amp;""</f>
        <v/>
      </c>
      <c r="BC5" s="87" t="str">
        <f>'2｜所属先'!$F$34&amp;""</f>
        <v/>
      </c>
      <c r="BD5" s="87" t="str">
        <f>'2｜所属先'!$D$36&amp;""</f>
        <v/>
      </c>
      <c r="BE5" s="40" t="str">
        <f>'2｜所属先'!$F$36&amp;""</f>
        <v/>
      </c>
    </row>
    <row r="6" spans="1:57" s="41" customFormat="1" ht="120" customHeight="1">
      <c r="A6" s="24">
        <f t="shared" ref="A6:A24" si="0">ROW()-4</f>
        <v>2</v>
      </c>
      <c r="B6" s="25" t="str">
        <f>'1-2｜出品財情報'!B7&amp;""</f>
        <v/>
      </c>
      <c r="C6" s="25" t="str">
        <f>'1-2｜出品財情報'!C7&amp;""</f>
        <v/>
      </c>
      <c r="D6" s="26" t="str">
        <f>'1-2｜出品財情報'!D7&amp;""</f>
        <v/>
      </c>
      <c r="E6" s="26" t="str">
        <f>'1-2｜出品財情報'!E7&amp;""</f>
        <v/>
      </c>
      <c r="F6" s="31">
        <f>'1-2｜出品財情報'!F7</f>
        <v>0</v>
      </c>
      <c r="G6" s="31">
        <f>'1-2｜出品財情報'!G7</f>
        <v>0</v>
      </c>
      <c r="H6" s="77">
        <f>'1-2｜出品財情報'!H7</f>
        <v>0</v>
      </c>
      <c r="I6" s="26" t="str">
        <f>'1-2｜出品財情報'!I7&amp;""</f>
        <v/>
      </c>
      <c r="J6" s="27">
        <f>'1-2｜出品財情報'!J7</f>
        <v>0</v>
      </c>
      <c r="K6" s="28" t="str">
        <f>'1-2｜出品財情報'!K7&amp;""</f>
        <v/>
      </c>
      <c r="L6" s="28" t="str">
        <f>'1-2｜出品財情報'!L7&amp;""</f>
        <v/>
      </c>
      <c r="M6" s="28" t="str">
        <f>'1-2｜出品財情報'!M7&amp;""</f>
        <v/>
      </c>
      <c r="N6" s="28" t="str">
        <f>'1-2｜出品財情報'!N7&amp;""</f>
        <v/>
      </c>
      <c r="O6" s="26" t="str">
        <f>'1-2｜出品財情報'!O7&amp;""</f>
        <v/>
      </c>
      <c r="P6" s="26" t="str">
        <f>'1-2｜出品財情報'!P7&amp;""</f>
        <v/>
      </c>
      <c r="Q6" s="26" t="str">
        <f>'1-2｜出品財情報'!Q7&amp;""</f>
        <v/>
      </c>
      <c r="R6" s="26" t="str">
        <f>'1-2｜出品財情報'!R7&amp;""</f>
        <v/>
      </c>
      <c r="S6" s="26" t="str">
        <f>'1-2｜出品財情報'!S7&amp;""</f>
        <v/>
      </c>
      <c r="T6" s="29">
        <f>'1-2｜出品財情報'!T7</f>
        <v>0</v>
      </c>
      <c r="U6" s="26" t="str">
        <f>'1-2｜出品財情報'!U7&amp;""</f>
        <v/>
      </c>
      <c r="V6" s="26" t="str">
        <f>'1-2｜出品財情報'!V7&amp;""</f>
        <v/>
      </c>
      <c r="W6" s="26" t="str">
        <f>'1-2｜出品財情報'!W7&amp;""</f>
        <v/>
      </c>
      <c r="X6" s="26" t="str">
        <f>'1-2｜出品財情報'!X7&amp;""</f>
        <v/>
      </c>
      <c r="Y6" s="26" t="str">
        <f>'1-2｜出品財情報'!Y7&amp;""</f>
        <v/>
      </c>
      <c r="Z6" s="26" t="str">
        <f>'1-2｜出品財情報'!Z7&amp;""</f>
        <v/>
      </c>
      <c r="AA6" s="26" t="str">
        <f>'1-2｜出品財情報'!AA7&amp;""</f>
        <v/>
      </c>
      <c r="AB6" s="26" t="str">
        <f>'1-2｜出品財情報'!AB7&amp;""</f>
        <v/>
      </c>
      <c r="AC6" s="26" t="str">
        <f>'1-2｜出品財情報'!AC7&amp;""</f>
        <v/>
      </c>
      <c r="AD6" s="26" t="str">
        <f>'1-2｜出品財情報'!AD7&amp;""</f>
        <v/>
      </c>
      <c r="AE6" s="26" t="str">
        <f>'1-2｜出品財情報'!AE7&amp;""</f>
        <v/>
      </c>
      <c r="AF6" s="30" t="str">
        <f>'1-2｜出品財情報'!AF7&amp;""</f>
        <v/>
      </c>
      <c r="AG6" s="84" t="str">
        <f>'1-3｜原料使用確認書'!$B$16&amp;""</f>
        <v/>
      </c>
      <c r="AH6" s="86" t="str">
        <f>'1-1｜出品者情報'!$B$31&amp;""</f>
        <v>（選択してください）</v>
      </c>
      <c r="AI6" s="86" t="str">
        <f>'1-1｜出品者情報'!$B$13&amp;""</f>
        <v/>
      </c>
      <c r="AJ6" s="86" t="str">
        <f>'1-1｜出品者情報'!$B$16&amp;""</f>
        <v/>
      </c>
      <c r="AK6" s="86" t="str">
        <f>'1-1｜出品者情報'!$B$19&amp;""</f>
        <v/>
      </c>
      <c r="AL6" s="86" t="str">
        <f>'1-1｜出品者情報'!$B$22&amp;""</f>
        <v/>
      </c>
      <c r="AM6" s="86" t="str">
        <f>'1-1｜出品者情報'!$C$22&amp;""</f>
        <v/>
      </c>
      <c r="AN6" s="86" t="str">
        <f>'1-1｜出品者情報'!$B$25&amp;""</f>
        <v/>
      </c>
      <c r="AO6" s="86" t="str">
        <f>'1-1｜出品者情報'!$B$28&amp;""</f>
        <v/>
      </c>
      <c r="AP6" s="40" t="str">
        <f>'2｜所属先'!$B$10&amp;""</f>
        <v/>
      </c>
      <c r="AQ6" s="40" t="str">
        <f>'2｜所属先'!$B$16&amp;""</f>
        <v/>
      </c>
      <c r="AR6" s="40" t="str">
        <f>'2｜所属先'!$B$19&amp;""</f>
        <v/>
      </c>
      <c r="AS6" s="40" t="str">
        <f>'2｜所属先'!$D$19&amp;""</f>
        <v/>
      </c>
      <c r="AT6" s="40" t="str">
        <f>'2｜所属先'!$B$22&amp;""</f>
        <v/>
      </c>
      <c r="AU6" s="87" t="str">
        <f>'2｜所属先'!$B$25&amp;""</f>
        <v/>
      </c>
      <c r="AV6" s="89" t="str">
        <f>'2｜所属先'!$D$28&amp;""</f>
        <v/>
      </c>
      <c r="AW6" s="90" t="str">
        <f>'2｜所属先'!$F$28&amp;""</f>
        <v/>
      </c>
      <c r="AX6" s="90" t="str">
        <f>'2｜所属先'!$D$30&amp;""</f>
        <v/>
      </c>
      <c r="AY6" s="90" t="str">
        <f>'2｜所属先'!$F$30&amp;""</f>
        <v/>
      </c>
      <c r="AZ6" s="90" t="str">
        <f>'2｜所属先'!$D$32&amp;""</f>
        <v/>
      </c>
      <c r="BA6" s="90" t="str">
        <f>'2｜所属先'!$F$32&amp;""</f>
        <v/>
      </c>
      <c r="BB6" s="90" t="str">
        <f>'2｜所属先'!$D$34&amp;""</f>
        <v/>
      </c>
      <c r="BC6" s="90" t="str">
        <f>'2｜所属先'!$F$34&amp;""</f>
        <v/>
      </c>
      <c r="BD6" s="90" t="str">
        <f>'2｜所属先'!$D$36&amp;""</f>
        <v/>
      </c>
      <c r="BE6" s="90" t="str">
        <f>'2｜所属先'!$F$36&amp;""</f>
        <v/>
      </c>
    </row>
    <row r="7" spans="1:57" s="41" customFormat="1" ht="120" customHeight="1">
      <c r="A7" s="24">
        <f t="shared" si="0"/>
        <v>3</v>
      </c>
      <c r="B7" s="25" t="str">
        <f>'1-2｜出品財情報'!B8&amp;""</f>
        <v/>
      </c>
      <c r="C7" s="25" t="str">
        <f>'1-2｜出品財情報'!C8&amp;""</f>
        <v/>
      </c>
      <c r="D7" s="26" t="str">
        <f>'1-2｜出品財情報'!D8&amp;""</f>
        <v/>
      </c>
      <c r="E7" s="26" t="str">
        <f>'1-2｜出品財情報'!E8&amp;""</f>
        <v/>
      </c>
      <c r="F7" s="31">
        <f>'1-2｜出品財情報'!F8</f>
        <v>0</v>
      </c>
      <c r="G7" s="31">
        <f>'1-2｜出品財情報'!G8</f>
        <v>0</v>
      </c>
      <c r="H7" s="77">
        <f>'1-2｜出品財情報'!H8</f>
        <v>0</v>
      </c>
      <c r="I7" s="26" t="str">
        <f>'1-2｜出品財情報'!I8&amp;""</f>
        <v/>
      </c>
      <c r="J7" s="27">
        <f>'1-2｜出品財情報'!J8</f>
        <v>0</v>
      </c>
      <c r="K7" s="28" t="str">
        <f>'1-2｜出品財情報'!K8&amp;""</f>
        <v/>
      </c>
      <c r="L7" s="28" t="str">
        <f>'1-2｜出品財情報'!L8&amp;""</f>
        <v/>
      </c>
      <c r="M7" s="28" t="str">
        <f>'1-2｜出品財情報'!M8&amp;""</f>
        <v/>
      </c>
      <c r="N7" s="28" t="str">
        <f>'1-2｜出品財情報'!N8&amp;""</f>
        <v/>
      </c>
      <c r="O7" s="26" t="str">
        <f>'1-2｜出品財情報'!O8&amp;""</f>
        <v/>
      </c>
      <c r="P7" s="26" t="str">
        <f>'1-2｜出品財情報'!P8&amp;""</f>
        <v/>
      </c>
      <c r="Q7" s="26" t="str">
        <f>'1-2｜出品財情報'!Q8&amp;""</f>
        <v/>
      </c>
      <c r="R7" s="26" t="str">
        <f>'1-2｜出品財情報'!R8&amp;""</f>
        <v/>
      </c>
      <c r="S7" s="26" t="str">
        <f>'1-2｜出品財情報'!S8&amp;""</f>
        <v/>
      </c>
      <c r="T7" s="29">
        <f>'1-2｜出品財情報'!T8</f>
        <v>0</v>
      </c>
      <c r="U7" s="26" t="str">
        <f>'1-2｜出品財情報'!U8&amp;""</f>
        <v/>
      </c>
      <c r="V7" s="26" t="str">
        <f>'1-2｜出品財情報'!V8&amp;""</f>
        <v/>
      </c>
      <c r="W7" s="26" t="str">
        <f>'1-2｜出品財情報'!W8&amp;""</f>
        <v/>
      </c>
      <c r="X7" s="26" t="str">
        <f>'1-2｜出品財情報'!X8&amp;""</f>
        <v/>
      </c>
      <c r="Y7" s="26" t="str">
        <f>'1-2｜出品財情報'!Y8&amp;""</f>
        <v/>
      </c>
      <c r="Z7" s="26" t="str">
        <f>'1-2｜出品財情報'!Z8&amp;""</f>
        <v/>
      </c>
      <c r="AA7" s="26" t="str">
        <f>'1-2｜出品財情報'!AA8&amp;""</f>
        <v/>
      </c>
      <c r="AB7" s="26" t="str">
        <f>'1-2｜出品財情報'!AB8&amp;""</f>
        <v/>
      </c>
      <c r="AC7" s="26" t="str">
        <f>'1-2｜出品財情報'!AC8&amp;""</f>
        <v/>
      </c>
      <c r="AD7" s="26" t="str">
        <f>'1-2｜出品財情報'!AD8&amp;""</f>
        <v/>
      </c>
      <c r="AE7" s="26" t="str">
        <f>'1-2｜出品財情報'!AE8&amp;""</f>
        <v/>
      </c>
      <c r="AF7" s="30" t="str">
        <f>'1-2｜出品財情報'!AF8&amp;""</f>
        <v/>
      </c>
      <c r="AG7" s="84" t="str">
        <f>'1-3｜原料使用確認書'!$B$16&amp;""</f>
        <v/>
      </c>
      <c r="AH7" s="86" t="str">
        <f>'1-1｜出品者情報'!$B$31&amp;""</f>
        <v>（選択してください）</v>
      </c>
      <c r="AI7" s="86" t="str">
        <f>'1-1｜出品者情報'!$B$13&amp;""</f>
        <v/>
      </c>
      <c r="AJ7" s="86" t="str">
        <f>'1-1｜出品者情報'!$B$16&amp;""</f>
        <v/>
      </c>
      <c r="AK7" s="86" t="str">
        <f>'1-1｜出品者情報'!$B$19&amp;""</f>
        <v/>
      </c>
      <c r="AL7" s="86" t="str">
        <f>'1-1｜出品者情報'!$B$22&amp;""</f>
        <v/>
      </c>
      <c r="AM7" s="86" t="str">
        <f>'1-1｜出品者情報'!$C$22&amp;""</f>
        <v/>
      </c>
      <c r="AN7" s="86" t="str">
        <f>'1-1｜出品者情報'!$B$25&amp;""</f>
        <v/>
      </c>
      <c r="AO7" s="86" t="str">
        <f>'1-1｜出品者情報'!$B$28&amp;""</f>
        <v/>
      </c>
      <c r="AP7" s="40" t="str">
        <f>'2｜所属先'!$B$10&amp;""</f>
        <v/>
      </c>
      <c r="AQ7" s="40" t="str">
        <f>'2｜所属先'!$B$16&amp;""</f>
        <v/>
      </c>
      <c r="AR7" s="40" t="str">
        <f>'2｜所属先'!$B$19&amp;""</f>
        <v/>
      </c>
      <c r="AS7" s="40" t="str">
        <f>'2｜所属先'!$D$19&amp;""</f>
        <v/>
      </c>
      <c r="AT7" s="40" t="str">
        <f>'2｜所属先'!$B$22&amp;""</f>
        <v/>
      </c>
      <c r="AU7" s="87" t="str">
        <f>'2｜所属先'!$B$25&amp;""</f>
        <v/>
      </c>
      <c r="AV7" s="89" t="str">
        <f>'2｜所属先'!$D$28&amp;""</f>
        <v/>
      </c>
      <c r="AW7" s="90" t="str">
        <f>'2｜所属先'!$F$28&amp;""</f>
        <v/>
      </c>
      <c r="AX7" s="90" t="str">
        <f>'2｜所属先'!$D$30&amp;""</f>
        <v/>
      </c>
      <c r="AY7" s="90" t="str">
        <f>'2｜所属先'!$F$30&amp;""</f>
        <v/>
      </c>
      <c r="AZ7" s="90" t="str">
        <f>'2｜所属先'!$D$32&amp;""</f>
        <v/>
      </c>
      <c r="BA7" s="90" t="str">
        <f>'2｜所属先'!$F$32&amp;""</f>
        <v/>
      </c>
      <c r="BB7" s="90" t="str">
        <f>'2｜所属先'!$D$34&amp;""</f>
        <v/>
      </c>
      <c r="BC7" s="90" t="str">
        <f>'2｜所属先'!$F$34&amp;""</f>
        <v/>
      </c>
      <c r="BD7" s="90" t="str">
        <f>'2｜所属先'!$D$36&amp;""</f>
        <v/>
      </c>
      <c r="BE7" s="90" t="str">
        <f>'2｜所属先'!$F$36&amp;""</f>
        <v/>
      </c>
    </row>
    <row r="8" spans="1:57" s="41" customFormat="1" ht="120" customHeight="1">
      <c r="A8" s="24">
        <f t="shared" si="0"/>
        <v>4</v>
      </c>
      <c r="B8" s="25" t="str">
        <f>'1-2｜出品財情報'!B9&amp;""</f>
        <v/>
      </c>
      <c r="C8" s="25" t="str">
        <f>'1-2｜出品財情報'!C9&amp;""</f>
        <v/>
      </c>
      <c r="D8" s="26" t="str">
        <f>'1-2｜出品財情報'!D9&amp;""</f>
        <v/>
      </c>
      <c r="E8" s="26" t="str">
        <f>'1-2｜出品財情報'!E9&amp;""</f>
        <v/>
      </c>
      <c r="F8" s="31">
        <f>'1-2｜出品財情報'!F9</f>
        <v>0</v>
      </c>
      <c r="G8" s="31">
        <f>'1-2｜出品財情報'!G9</f>
        <v>0</v>
      </c>
      <c r="H8" s="77">
        <f>'1-2｜出品財情報'!H9</f>
        <v>0</v>
      </c>
      <c r="I8" s="26" t="str">
        <f>'1-2｜出品財情報'!I9&amp;""</f>
        <v/>
      </c>
      <c r="J8" s="27">
        <f>'1-2｜出品財情報'!J9</f>
        <v>0</v>
      </c>
      <c r="K8" s="28" t="str">
        <f>'1-2｜出品財情報'!K9&amp;""</f>
        <v/>
      </c>
      <c r="L8" s="28" t="str">
        <f>'1-2｜出品財情報'!L9&amp;""</f>
        <v/>
      </c>
      <c r="M8" s="28" t="str">
        <f>'1-2｜出品財情報'!M9&amp;""</f>
        <v/>
      </c>
      <c r="N8" s="28" t="str">
        <f>'1-2｜出品財情報'!N9&amp;""</f>
        <v/>
      </c>
      <c r="O8" s="26" t="str">
        <f>'1-2｜出品財情報'!O9&amp;""</f>
        <v/>
      </c>
      <c r="P8" s="26" t="str">
        <f>'1-2｜出品財情報'!P9&amp;""</f>
        <v/>
      </c>
      <c r="Q8" s="26" t="str">
        <f>'1-2｜出品財情報'!Q9&amp;""</f>
        <v/>
      </c>
      <c r="R8" s="26" t="str">
        <f>'1-2｜出品財情報'!R9&amp;""</f>
        <v/>
      </c>
      <c r="S8" s="26" t="str">
        <f>'1-2｜出品財情報'!S9&amp;""</f>
        <v/>
      </c>
      <c r="T8" s="29">
        <f>'1-2｜出品財情報'!T9</f>
        <v>0</v>
      </c>
      <c r="U8" s="26" t="str">
        <f>'1-2｜出品財情報'!U9&amp;""</f>
        <v/>
      </c>
      <c r="V8" s="26" t="str">
        <f>'1-2｜出品財情報'!V9&amp;""</f>
        <v/>
      </c>
      <c r="W8" s="26" t="str">
        <f>'1-2｜出品財情報'!W9&amp;""</f>
        <v/>
      </c>
      <c r="X8" s="26" t="str">
        <f>'1-2｜出品財情報'!X9&amp;""</f>
        <v/>
      </c>
      <c r="Y8" s="26" t="str">
        <f>'1-2｜出品財情報'!Y9&amp;""</f>
        <v/>
      </c>
      <c r="Z8" s="26" t="str">
        <f>'1-2｜出品財情報'!Z9&amp;""</f>
        <v/>
      </c>
      <c r="AA8" s="26" t="str">
        <f>'1-2｜出品財情報'!AA9&amp;""</f>
        <v/>
      </c>
      <c r="AB8" s="26" t="str">
        <f>'1-2｜出品財情報'!AB9&amp;""</f>
        <v/>
      </c>
      <c r="AC8" s="26" t="str">
        <f>'1-2｜出品財情報'!AC9&amp;""</f>
        <v/>
      </c>
      <c r="AD8" s="26" t="str">
        <f>'1-2｜出品財情報'!AD9&amp;""</f>
        <v/>
      </c>
      <c r="AE8" s="26" t="str">
        <f>'1-2｜出品財情報'!AE9&amp;""</f>
        <v/>
      </c>
      <c r="AF8" s="30" t="str">
        <f>'1-2｜出品財情報'!AF9&amp;""</f>
        <v/>
      </c>
      <c r="AG8" s="84" t="str">
        <f>'1-3｜原料使用確認書'!$B$16&amp;""</f>
        <v/>
      </c>
      <c r="AH8" s="86" t="str">
        <f>'1-1｜出品者情報'!$B$31&amp;""</f>
        <v>（選択してください）</v>
      </c>
      <c r="AI8" s="86" t="str">
        <f>'1-1｜出品者情報'!$B$13&amp;""</f>
        <v/>
      </c>
      <c r="AJ8" s="86" t="str">
        <f>'1-1｜出品者情報'!$B$16&amp;""</f>
        <v/>
      </c>
      <c r="AK8" s="86" t="str">
        <f>'1-1｜出品者情報'!$B$19&amp;""</f>
        <v/>
      </c>
      <c r="AL8" s="86" t="str">
        <f>'1-1｜出品者情報'!$B$22&amp;""</f>
        <v/>
      </c>
      <c r="AM8" s="86" t="str">
        <f>'1-1｜出品者情報'!$C$22&amp;""</f>
        <v/>
      </c>
      <c r="AN8" s="86" t="str">
        <f>'1-1｜出品者情報'!$B$25&amp;""</f>
        <v/>
      </c>
      <c r="AO8" s="86" t="str">
        <f>'1-1｜出品者情報'!$B$28&amp;""</f>
        <v/>
      </c>
      <c r="AP8" s="40" t="str">
        <f>'2｜所属先'!$B$10&amp;""</f>
        <v/>
      </c>
      <c r="AQ8" s="40" t="str">
        <f>'2｜所属先'!$B$16&amp;""</f>
        <v/>
      </c>
      <c r="AR8" s="40" t="str">
        <f>'2｜所属先'!$B$19&amp;""</f>
        <v/>
      </c>
      <c r="AS8" s="40" t="str">
        <f>'2｜所属先'!$D$19&amp;""</f>
        <v/>
      </c>
      <c r="AT8" s="40" t="str">
        <f>'2｜所属先'!$B$22&amp;""</f>
        <v/>
      </c>
      <c r="AU8" s="87" t="str">
        <f>'2｜所属先'!$B$25&amp;""</f>
        <v/>
      </c>
      <c r="AV8" s="89" t="str">
        <f>'2｜所属先'!$D$28&amp;""</f>
        <v/>
      </c>
      <c r="AW8" s="90" t="str">
        <f>'2｜所属先'!$F$28&amp;""</f>
        <v/>
      </c>
      <c r="AX8" s="90" t="str">
        <f>'2｜所属先'!$D$30&amp;""</f>
        <v/>
      </c>
      <c r="AY8" s="90" t="str">
        <f>'2｜所属先'!$F$30&amp;""</f>
        <v/>
      </c>
      <c r="AZ8" s="90" t="str">
        <f>'2｜所属先'!$D$32&amp;""</f>
        <v/>
      </c>
      <c r="BA8" s="90" t="str">
        <f>'2｜所属先'!$F$32&amp;""</f>
        <v/>
      </c>
      <c r="BB8" s="90" t="str">
        <f>'2｜所属先'!$D$34&amp;""</f>
        <v/>
      </c>
      <c r="BC8" s="90" t="str">
        <f>'2｜所属先'!$F$34&amp;""</f>
        <v/>
      </c>
      <c r="BD8" s="90" t="str">
        <f>'2｜所属先'!$D$36&amp;""</f>
        <v/>
      </c>
      <c r="BE8" s="90" t="str">
        <f>'2｜所属先'!$F$36&amp;""</f>
        <v/>
      </c>
    </row>
    <row r="9" spans="1:57" s="41" customFormat="1" ht="120" customHeight="1">
      <c r="A9" s="24">
        <f t="shared" si="0"/>
        <v>5</v>
      </c>
      <c r="B9" s="25" t="str">
        <f>'1-2｜出品財情報'!B10&amp;""</f>
        <v/>
      </c>
      <c r="C9" s="25" t="str">
        <f>'1-2｜出品財情報'!C10&amp;""</f>
        <v/>
      </c>
      <c r="D9" s="26" t="str">
        <f>'1-2｜出品財情報'!D10&amp;""</f>
        <v/>
      </c>
      <c r="E9" s="26" t="str">
        <f>'1-2｜出品財情報'!E10&amp;""</f>
        <v/>
      </c>
      <c r="F9" s="31">
        <f>'1-2｜出品財情報'!F10</f>
        <v>0</v>
      </c>
      <c r="G9" s="31">
        <f>'1-2｜出品財情報'!G10</f>
        <v>0</v>
      </c>
      <c r="H9" s="77">
        <f>'1-2｜出品財情報'!H10</f>
        <v>0</v>
      </c>
      <c r="I9" s="26" t="str">
        <f>'1-2｜出品財情報'!I10&amp;""</f>
        <v/>
      </c>
      <c r="J9" s="27">
        <f>'1-2｜出品財情報'!J10</f>
        <v>0</v>
      </c>
      <c r="K9" s="28" t="str">
        <f>'1-2｜出品財情報'!K10&amp;""</f>
        <v/>
      </c>
      <c r="L9" s="28" t="str">
        <f>'1-2｜出品財情報'!L10&amp;""</f>
        <v/>
      </c>
      <c r="M9" s="28" t="str">
        <f>'1-2｜出品財情報'!M10&amp;""</f>
        <v/>
      </c>
      <c r="N9" s="28" t="str">
        <f>'1-2｜出品財情報'!N10&amp;""</f>
        <v/>
      </c>
      <c r="O9" s="26" t="str">
        <f>'1-2｜出品財情報'!O10&amp;""</f>
        <v/>
      </c>
      <c r="P9" s="26" t="str">
        <f>'1-2｜出品財情報'!P10&amp;""</f>
        <v/>
      </c>
      <c r="Q9" s="26" t="str">
        <f>'1-2｜出品財情報'!Q10&amp;""</f>
        <v/>
      </c>
      <c r="R9" s="26" t="str">
        <f>'1-2｜出品財情報'!R10&amp;""</f>
        <v/>
      </c>
      <c r="S9" s="26" t="str">
        <f>'1-2｜出品財情報'!S10&amp;""</f>
        <v/>
      </c>
      <c r="T9" s="29">
        <f>'1-2｜出品財情報'!T10</f>
        <v>0</v>
      </c>
      <c r="U9" s="26" t="str">
        <f>'1-2｜出品財情報'!U10&amp;""</f>
        <v/>
      </c>
      <c r="V9" s="26" t="str">
        <f>'1-2｜出品財情報'!V10&amp;""</f>
        <v/>
      </c>
      <c r="W9" s="26" t="str">
        <f>'1-2｜出品財情報'!W10&amp;""</f>
        <v/>
      </c>
      <c r="X9" s="26" t="str">
        <f>'1-2｜出品財情報'!X10&amp;""</f>
        <v/>
      </c>
      <c r="Y9" s="26" t="str">
        <f>'1-2｜出品財情報'!Y10&amp;""</f>
        <v/>
      </c>
      <c r="Z9" s="26" t="str">
        <f>'1-2｜出品財情報'!Z10&amp;""</f>
        <v/>
      </c>
      <c r="AA9" s="26" t="str">
        <f>'1-2｜出品財情報'!AA10&amp;""</f>
        <v/>
      </c>
      <c r="AB9" s="26" t="str">
        <f>'1-2｜出品財情報'!AB10&amp;""</f>
        <v/>
      </c>
      <c r="AC9" s="26" t="str">
        <f>'1-2｜出品財情報'!AC10&amp;""</f>
        <v/>
      </c>
      <c r="AD9" s="26" t="str">
        <f>'1-2｜出品財情報'!AD10&amp;""</f>
        <v/>
      </c>
      <c r="AE9" s="26" t="str">
        <f>'1-2｜出品財情報'!AE10&amp;""</f>
        <v/>
      </c>
      <c r="AF9" s="30" t="str">
        <f>'1-2｜出品財情報'!AF10&amp;""</f>
        <v/>
      </c>
      <c r="AG9" s="84" t="str">
        <f>'1-3｜原料使用確認書'!$B$16&amp;""</f>
        <v/>
      </c>
      <c r="AH9" s="86" t="str">
        <f>'1-1｜出品者情報'!$B$31&amp;""</f>
        <v>（選択してください）</v>
      </c>
      <c r="AI9" s="86" t="str">
        <f>'1-1｜出品者情報'!$B$13&amp;""</f>
        <v/>
      </c>
      <c r="AJ9" s="86" t="str">
        <f>'1-1｜出品者情報'!$B$16&amp;""</f>
        <v/>
      </c>
      <c r="AK9" s="86" t="str">
        <f>'1-1｜出品者情報'!$B$19&amp;""</f>
        <v/>
      </c>
      <c r="AL9" s="86" t="str">
        <f>'1-1｜出品者情報'!$B$22&amp;""</f>
        <v/>
      </c>
      <c r="AM9" s="86" t="str">
        <f>'1-1｜出品者情報'!$C$22&amp;""</f>
        <v/>
      </c>
      <c r="AN9" s="86" t="str">
        <f>'1-1｜出品者情報'!$B$25&amp;""</f>
        <v/>
      </c>
      <c r="AO9" s="86" t="str">
        <f>'1-1｜出品者情報'!$B$28&amp;""</f>
        <v/>
      </c>
      <c r="AP9" s="40" t="str">
        <f>'2｜所属先'!$B$10&amp;""</f>
        <v/>
      </c>
      <c r="AQ9" s="40" t="str">
        <f>'2｜所属先'!$B$16&amp;""</f>
        <v/>
      </c>
      <c r="AR9" s="40" t="str">
        <f>'2｜所属先'!$B$19&amp;""</f>
        <v/>
      </c>
      <c r="AS9" s="40" t="str">
        <f>'2｜所属先'!$D$19&amp;""</f>
        <v/>
      </c>
      <c r="AT9" s="40" t="str">
        <f>'2｜所属先'!$B$22&amp;""</f>
        <v/>
      </c>
      <c r="AU9" s="87" t="str">
        <f>'2｜所属先'!$B$25&amp;""</f>
        <v/>
      </c>
      <c r="AV9" s="89" t="str">
        <f>'2｜所属先'!$D$28&amp;""</f>
        <v/>
      </c>
      <c r="AW9" s="90" t="str">
        <f>'2｜所属先'!$F$28&amp;""</f>
        <v/>
      </c>
      <c r="AX9" s="90" t="str">
        <f>'2｜所属先'!$D$30&amp;""</f>
        <v/>
      </c>
      <c r="AY9" s="90" t="str">
        <f>'2｜所属先'!$F$30&amp;""</f>
        <v/>
      </c>
      <c r="AZ9" s="90" t="str">
        <f>'2｜所属先'!$D$32&amp;""</f>
        <v/>
      </c>
      <c r="BA9" s="90" t="str">
        <f>'2｜所属先'!$F$32&amp;""</f>
        <v/>
      </c>
      <c r="BB9" s="90" t="str">
        <f>'2｜所属先'!$D$34&amp;""</f>
        <v/>
      </c>
      <c r="BC9" s="90" t="str">
        <f>'2｜所属先'!$F$34&amp;""</f>
        <v/>
      </c>
      <c r="BD9" s="90" t="str">
        <f>'2｜所属先'!$D$36&amp;""</f>
        <v/>
      </c>
      <c r="BE9" s="90" t="str">
        <f>'2｜所属先'!$F$36&amp;""</f>
        <v/>
      </c>
    </row>
    <row r="10" spans="1:57" s="41" customFormat="1" ht="120" customHeight="1">
      <c r="A10" s="24">
        <f t="shared" si="0"/>
        <v>6</v>
      </c>
      <c r="B10" s="25" t="str">
        <f>'1-2｜出品財情報'!B11&amp;""</f>
        <v/>
      </c>
      <c r="C10" s="25" t="str">
        <f>'1-2｜出品財情報'!C11&amp;""</f>
        <v/>
      </c>
      <c r="D10" s="26" t="str">
        <f>'1-2｜出品財情報'!D11&amp;""</f>
        <v/>
      </c>
      <c r="E10" s="26" t="str">
        <f>'1-2｜出品財情報'!E11&amp;""</f>
        <v/>
      </c>
      <c r="F10" s="31">
        <f>'1-2｜出品財情報'!F11</f>
        <v>0</v>
      </c>
      <c r="G10" s="31">
        <f>'1-2｜出品財情報'!G11</f>
        <v>0</v>
      </c>
      <c r="H10" s="77">
        <f>'1-2｜出品財情報'!H11</f>
        <v>0</v>
      </c>
      <c r="I10" s="26" t="str">
        <f>'1-2｜出品財情報'!I11&amp;""</f>
        <v/>
      </c>
      <c r="J10" s="27">
        <f>'1-2｜出品財情報'!J11</f>
        <v>0</v>
      </c>
      <c r="K10" s="28" t="str">
        <f>'1-2｜出品財情報'!K11&amp;""</f>
        <v/>
      </c>
      <c r="L10" s="28" t="str">
        <f>'1-2｜出品財情報'!L11&amp;""</f>
        <v/>
      </c>
      <c r="M10" s="28" t="str">
        <f>'1-2｜出品財情報'!M11&amp;""</f>
        <v/>
      </c>
      <c r="N10" s="28" t="str">
        <f>'1-2｜出品財情報'!N11&amp;""</f>
        <v/>
      </c>
      <c r="O10" s="26" t="str">
        <f>'1-2｜出品財情報'!O11&amp;""</f>
        <v/>
      </c>
      <c r="P10" s="26" t="str">
        <f>'1-2｜出品財情報'!P11&amp;""</f>
        <v/>
      </c>
      <c r="Q10" s="26" t="str">
        <f>'1-2｜出品財情報'!Q11&amp;""</f>
        <v/>
      </c>
      <c r="R10" s="26" t="str">
        <f>'1-2｜出品財情報'!R11&amp;""</f>
        <v/>
      </c>
      <c r="S10" s="26" t="str">
        <f>'1-2｜出品財情報'!S11&amp;""</f>
        <v/>
      </c>
      <c r="T10" s="29">
        <f>'1-2｜出品財情報'!T11</f>
        <v>0</v>
      </c>
      <c r="U10" s="26" t="str">
        <f>'1-2｜出品財情報'!U11&amp;""</f>
        <v/>
      </c>
      <c r="V10" s="26" t="str">
        <f>'1-2｜出品財情報'!V11&amp;""</f>
        <v/>
      </c>
      <c r="W10" s="26" t="str">
        <f>'1-2｜出品財情報'!W11&amp;""</f>
        <v/>
      </c>
      <c r="X10" s="26" t="str">
        <f>'1-2｜出品財情報'!X11&amp;""</f>
        <v/>
      </c>
      <c r="Y10" s="26" t="str">
        <f>'1-2｜出品財情報'!Y11&amp;""</f>
        <v/>
      </c>
      <c r="Z10" s="26" t="str">
        <f>'1-2｜出品財情報'!Z11&amp;""</f>
        <v/>
      </c>
      <c r="AA10" s="26" t="str">
        <f>'1-2｜出品財情報'!AA11&amp;""</f>
        <v/>
      </c>
      <c r="AB10" s="26" t="str">
        <f>'1-2｜出品財情報'!AB11&amp;""</f>
        <v/>
      </c>
      <c r="AC10" s="26" t="str">
        <f>'1-2｜出品財情報'!AC11&amp;""</f>
        <v/>
      </c>
      <c r="AD10" s="26" t="str">
        <f>'1-2｜出品財情報'!AD11&amp;""</f>
        <v/>
      </c>
      <c r="AE10" s="26" t="str">
        <f>'1-2｜出品財情報'!AE11&amp;""</f>
        <v/>
      </c>
      <c r="AF10" s="30" t="str">
        <f>'1-2｜出品財情報'!AF11&amp;""</f>
        <v/>
      </c>
      <c r="AG10" s="84" t="str">
        <f>'1-3｜原料使用確認書'!$B$16&amp;""</f>
        <v/>
      </c>
      <c r="AH10" s="86" t="str">
        <f>'1-1｜出品者情報'!$B$31&amp;""</f>
        <v>（選択してください）</v>
      </c>
      <c r="AI10" s="86" t="str">
        <f>'1-1｜出品者情報'!$B$13&amp;""</f>
        <v/>
      </c>
      <c r="AJ10" s="86" t="str">
        <f>'1-1｜出品者情報'!$B$16&amp;""</f>
        <v/>
      </c>
      <c r="AK10" s="86" t="str">
        <f>'1-1｜出品者情報'!$B$19&amp;""</f>
        <v/>
      </c>
      <c r="AL10" s="86" t="str">
        <f>'1-1｜出品者情報'!$B$22&amp;""</f>
        <v/>
      </c>
      <c r="AM10" s="86" t="str">
        <f>'1-1｜出品者情報'!$C$22&amp;""</f>
        <v/>
      </c>
      <c r="AN10" s="86" t="str">
        <f>'1-1｜出品者情報'!$B$25&amp;""</f>
        <v/>
      </c>
      <c r="AO10" s="86" t="str">
        <f>'1-1｜出品者情報'!$B$28&amp;""</f>
        <v/>
      </c>
      <c r="AP10" s="40" t="str">
        <f>'2｜所属先'!$B$10&amp;""</f>
        <v/>
      </c>
      <c r="AQ10" s="40" t="str">
        <f>'2｜所属先'!$B$16&amp;""</f>
        <v/>
      </c>
      <c r="AR10" s="40" t="str">
        <f>'2｜所属先'!$B$19&amp;""</f>
        <v/>
      </c>
      <c r="AS10" s="40" t="str">
        <f>'2｜所属先'!$D$19&amp;""</f>
        <v/>
      </c>
      <c r="AT10" s="40" t="str">
        <f>'2｜所属先'!$B$22&amp;""</f>
        <v/>
      </c>
      <c r="AU10" s="87" t="str">
        <f>'2｜所属先'!$B$25&amp;""</f>
        <v/>
      </c>
      <c r="AV10" s="89" t="str">
        <f>'2｜所属先'!$D$28&amp;""</f>
        <v/>
      </c>
      <c r="AW10" s="90" t="str">
        <f>'2｜所属先'!$F$28&amp;""</f>
        <v/>
      </c>
      <c r="AX10" s="90" t="str">
        <f>'2｜所属先'!$D$30&amp;""</f>
        <v/>
      </c>
      <c r="AY10" s="90" t="str">
        <f>'2｜所属先'!$F$30&amp;""</f>
        <v/>
      </c>
      <c r="AZ10" s="90" t="str">
        <f>'2｜所属先'!$D$32&amp;""</f>
        <v/>
      </c>
      <c r="BA10" s="90" t="str">
        <f>'2｜所属先'!$F$32&amp;""</f>
        <v/>
      </c>
      <c r="BB10" s="90" t="str">
        <f>'2｜所属先'!$D$34&amp;""</f>
        <v/>
      </c>
      <c r="BC10" s="90" t="str">
        <f>'2｜所属先'!$F$34&amp;""</f>
        <v/>
      </c>
      <c r="BD10" s="90" t="str">
        <f>'2｜所属先'!$D$36&amp;""</f>
        <v/>
      </c>
      <c r="BE10" s="90" t="str">
        <f>'2｜所属先'!$F$36&amp;""</f>
        <v/>
      </c>
    </row>
    <row r="11" spans="1:57" s="41" customFormat="1" ht="120" customHeight="1">
      <c r="A11" s="24">
        <f t="shared" si="0"/>
        <v>7</v>
      </c>
      <c r="B11" s="25" t="str">
        <f>'1-2｜出品財情報'!B12&amp;""</f>
        <v/>
      </c>
      <c r="C11" s="25" t="str">
        <f>'1-2｜出品財情報'!C12&amp;""</f>
        <v/>
      </c>
      <c r="D11" s="26" t="str">
        <f>'1-2｜出品財情報'!D12&amp;""</f>
        <v/>
      </c>
      <c r="E11" s="26" t="str">
        <f>'1-2｜出品財情報'!E12&amp;""</f>
        <v/>
      </c>
      <c r="F11" s="31">
        <f>'1-2｜出品財情報'!F12</f>
        <v>0</v>
      </c>
      <c r="G11" s="31">
        <f>'1-2｜出品財情報'!G12</f>
        <v>0</v>
      </c>
      <c r="H11" s="77">
        <f>'1-2｜出品財情報'!H12</f>
        <v>0</v>
      </c>
      <c r="I11" s="26" t="str">
        <f>'1-2｜出品財情報'!I12&amp;""</f>
        <v/>
      </c>
      <c r="J11" s="27">
        <f>'1-2｜出品財情報'!J12</f>
        <v>0</v>
      </c>
      <c r="K11" s="28" t="str">
        <f>'1-2｜出品財情報'!K12&amp;""</f>
        <v/>
      </c>
      <c r="L11" s="28" t="str">
        <f>'1-2｜出品財情報'!L12&amp;""</f>
        <v/>
      </c>
      <c r="M11" s="28" t="str">
        <f>'1-2｜出品財情報'!M12&amp;""</f>
        <v/>
      </c>
      <c r="N11" s="28" t="str">
        <f>'1-2｜出品財情報'!N12&amp;""</f>
        <v/>
      </c>
      <c r="O11" s="26" t="str">
        <f>'1-2｜出品財情報'!O12&amp;""</f>
        <v/>
      </c>
      <c r="P11" s="26" t="str">
        <f>'1-2｜出品財情報'!P12&amp;""</f>
        <v/>
      </c>
      <c r="Q11" s="26" t="str">
        <f>'1-2｜出品財情報'!Q12&amp;""</f>
        <v/>
      </c>
      <c r="R11" s="26" t="str">
        <f>'1-2｜出品財情報'!R12&amp;""</f>
        <v/>
      </c>
      <c r="S11" s="26" t="str">
        <f>'1-2｜出品財情報'!S12&amp;""</f>
        <v/>
      </c>
      <c r="T11" s="29">
        <f>'1-2｜出品財情報'!T12</f>
        <v>0</v>
      </c>
      <c r="U11" s="26" t="str">
        <f>'1-2｜出品財情報'!U12&amp;""</f>
        <v/>
      </c>
      <c r="V11" s="26" t="str">
        <f>'1-2｜出品財情報'!V12&amp;""</f>
        <v/>
      </c>
      <c r="W11" s="26" t="str">
        <f>'1-2｜出品財情報'!W12&amp;""</f>
        <v/>
      </c>
      <c r="X11" s="26" t="str">
        <f>'1-2｜出品財情報'!X12&amp;""</f>
        <v/>
      </c>
      <c r="Y11" s="26" t="str">
        <f>'1-2｜出品財情報'!Y12&amp;""</f>
        <v/>
      </c>
      <c r="Z11" s="26" t="str">
        <f>'1-2｜出品財情報'!Z12&amp;""</f>
        <v/>
      </c>
      <c r="AA11" s="26" t="str">
        <f>'1-2｜出品財情報'!AA12&amp;""</f>
        <v/>
      </c>
      <c r="AB11" s="26" t="str">
        <f>'1-2｜出品財情報'!AB12&amp;""</f>
        <v/>
      </c>
      <c r="AC11" s="26" t="str">
        <f>'1-2｜出品財情報'!AC12&amp;""</f>
        <v/>
      </c>
      <c r="AD11" s="26" t="str">
        <f>'1-2｜出品財情報'!AD12&amp;""</f>
        <v/>
      </c>
      <c r="AE11" s="26" t="str">
        <f>'1-2｜出品財情報'!AE12&amp;""</f>
        <v/>
      </c>
      <c r="AF11" s="30" t="str">
        <f>'1-2｜出品財情報'!AF12&amp;""</f>
        <v/>
      </c>
      <c r="AG11" s="84" t="str">
        <f>'1-3｜原料使用確認書'!$B$16&amp;""</f>
        <v/>
      </c>
      <c r="AH11" s="86" t="str">
        <f>'1-1｜出品者情報'!$B$31&amp;""</f>
        <v>（選択してください）</v>
      </c>
      <c r="AI11" s="86" t="str">
        <f>'1-1｜出品者情報'!$B$13&amp;""</f>
        <v/>
      </c>
      <c r="AJ11" s="86" t="str">
        <f>'1-1｜出品者情報'!$B$16&amp;""</f>
        <v/>
      </c>
      <c r="AK11" s="86" t="str">
        <f>'1-1｜出品者情報'!$B$19&amp;""</f>
        <v/>
      </c>
      <c r="AL11" s="86" t="str">
        <f>'1-1｜出品者情報'!$B$22&amp;""</f>
        <v/>
      </c>
      <c r="AM11" s="86" t="str">
        <f>'1-1｜出品者情報'!$C$22&amp;""</f>
        <v/>
      </c>
      <c r="AN11" s="86" t="str">
        <f>'1-1｜出品者情報'!$B$25&amp;""</f>
        <v/>
      </c>
      <c r="AO11" s="86" t="str">
        <f>'1-1｜出品者情報'!$B$28&amp;""</f>
        <v/>
      </c>
      <c r="AP11" s="40" t="str">
        <f>'2｜所属先'!$B$10&amp;""</f>
        <v/>
      </c>
      <c r="AQ11" s="40" t="str">
        <f>'2｜所属先'!$B$16&amp;""</f>
        <v/>
      </c>
      <c r="AR11" s="40" t="str">
        <f>'2｜所属先'!$B$19&amp;""</f>
        <v/>
      </c>
      <c r="AS11" s="40" t="str">
        <f>'2｜所属先'!$D$19&amp;""</f>
        <v/>
      </c>
      <c r="AT11" s="40" t="str">
        <f>'2｜所属先'!$B$22&amp;""</f>
        <v/>
      </c>
      <c r="AU11" s="87" t="str">
        <f>'2｜所属先'!$B$25&amp;""</f>
        <v/>
      </c>
      <c r="AV11" s="89" t="str">
        <f>'2｜所属先'!$D$28&amp;""</f>
        <v/>
      </c>
      <c r="AW11" s="90" t="str">
        <f>'2｜所属先'!$F$28&amp;""</f>
        <v/>
      </c>
      <c r="AX11" s="90" t="str">
        <f>'2｜所属先'!$D$30&amp;""</f>
        <v/>
      </c>
      <c r="AY11" s="90" t="str">
        <f>'2｜所属先'!$F$30&amp;""</f>
        <v/>
      </c>
      <c r="AZ11" s="90" t="str">
        <f>'2｜所属先'!$D$32&amp;""</f>
        <v/>
      </c>
      <c r="BA11" s="90" t="str">
        <f>'2｜所属先'!$F$32&amp;""</f>
        <v/>
      </c>
      <c r="BB11" s="90" t="str">
        <f>'2｜所属先'!$D$34&amp;""</f>
        <v/>
      </c>
      <c r="BC11" s="90" t="str">
        <f>'2｜所属先'!$F$34&amp;""</f>
        <v/>
      </c>
      <c r="BD11" s="90" t="str">
        <f>'2｜所属先'!$D$36&amp;""</f>
        <v/>
      </c>
      <c r="BE11" s="90" t="str">
        <f>'2｜所属先'!$F$36&amp;""</f>
        <v/>
      </c>
    </row>
    <row r="12" spans="1:57" s="41" customFormat="1" ht="120" customHeight="1">
      <c r="A12" s="24">
        <f t="shared" si="0"/>
        <v>8</v>
      </c>
      <c r="B12" s="25" t="str">
        <f>'1-2｜出品財情報'!B13&amp;""</f>
        <v/>
      </c>
      <c r="C12" s="25" t="str">
        <f>'1-2｜出品財情報'!C13&amp;""</f>
        <v/>
      </c>
      <c r="D12" s="26" t="str">
        <f>'1-2｜出品財情報'!D13&amp;""</f>
        <v/>
      </c>
      <c r="E12" s="26" t="str">
        <f>'1-2｜出品財情報'!E13&amp;""</f>
        <v/>
      </c>
      <c r="F12" s="31">
        <f>'1-2｜出品財情報'!F13</f>
        <v>0</v>
      </c>
      <c r="G12" s="31">
        <f>'1-2｜出品財情報'!G13</f>
        <v>0</v>
      </c>
      <c r="H12" s="77">
        <f>'1-2｜出品財情報'!H13</f>
        <v>0</v>
      </c>
      <c r="I12" s="26" t="str">
        <f>'1-2｜出品財情報'!I13&amp;""</f>
        <v/>
      </c>
      <c r="J12" s="27">
        <f>'1-2｜出品財情報'!J13</f>
        <v>0</v>
      </c>
      <c r="K12" s="28" t="str">
        <f>'1-2｜出品財情報'!K13&amp;""</f>
        <v/>
      </c>
      <c r="L12" s="28" t="str">
        <f>'1-2｜出品財情報'!L13&amp;""</f>
        <v/>
      </c>
      <c r="M12" s="28" t="str">
        <f>'1-2｜出品財情報'!M13&amp;""</f>
        <v/>
      </c>
      <c r="N12" s="28" t="str">
        <f>'1-2｜出品財情報'!N13&amp;""</f>
        <v/>
      </c>
      <c r="O12" s="26" t="str">
        <f>'1-2｜出品財情報'!O13&amp;""</f>
        <v/>
      </c>
      <c r="P12" s="26" t="str">
        <f>'1-2｜出品財情報'!P13&amp;""</f>
        <v/>
      </c>
      <c r="Q12" s="26" t="str">
        <f>'1-2｜出品財情報'!Q13&amp;""</f>
        <v/>
      </c>
      <c r="R12" s="26" t="str">
        <f>'1-2｜出品財情報'!R13&amp;""</f>
        <v/>
      </c>
      <c r="S12" s="26" t="str">
        <f>'1-2｜出品財情報'!S13&amp;""</f>
        <v/>
      </c>
      <c r="T12" s="29">
        <f>'1-2｜出品財情報'!T13</f>
        <v>0</v>
      </c>
      <c r="U12" s="26" t="str">
        <f>'1-2｜出品財情報'!U13&amp;""</f>
        <v/>
      </c>
      <c r="V12" s="26" t="str">
        <f>'1-2｜出品財情報'!V13&amp;""</f>
        <v/>
      </c>
      <c r="W12" s="26" t="str">
        <f>'1-2｜出品財情報'!W13&amp;""</f>
        <v/>
      </c>
      <c r="X12" s="26" t="str">
        <f>'1-2｜出品財情報'!X13&amp;""</f>
        <v/>
      </c>
      <c r="Y12" s="26" t="str">
        <f>'1-2｜出品財情報'!Y13&amp;""</f>
        <v/>
      </c>
      <c r="Z12" s="26" t="str">
        <f>'1-2｜出品財情報'!Z13&amp;""</f>
        <v/>
      </c>
      <c r="AA12" s="26" t="str">
        <f>'1-2｜出品財情報'!AA13&amp;""</f>
        <v/>
      </c>
      <c r="AB12" s="26" t="str">
        <f>'1-2｜出品財情報'!AB13&amp;""</f>
        <v/>
      </c>
      <c r="AC12" s="26" t="str">
        <f>'1-2｜出品財情報'!AC13&amp;""</f>
        <v/>
      </c>
      <c r="AD12" s="26" t="str">
        <f>'1-2｜出品財情報'!AD13&amp;""</f>
        <v/>
      </c>
      <c r="AE12" s="26" t="str">
        <f>'1-2｜出品財情報'!AE13&amp;""</f>
        <v/>
      </c>
      <c r="AF12" s="30" t="str">
        <f>'1-2｜出品財情報'!AF13&amp;""</f>
        <v/>
      </c>
      <c r="AG12" s="84" t="str">
        <f>'1-3｜原料使用確認書'!$B$16&amp;""</f>
        <v/>
      </c>
      <c r="AH12" s="86" t="str">
        <f>'1-1｜出品者情報'!$B$31&amp;""</f>
        <v>（選択してください）</v>
      </c>
      <c r="AI12" s="86" t="str">
        <f>'1-1｜出品者情報'!$B$13&amp;""</f>
        <v/>
      </c>
      <c r="AJ12" s="86" t="str">
        <f>'1-1｜出品者情報'!$B$16&amp;""</f>
        <v/>
      </c>
      <c r="AK12" s="86" t="str">
        <f>'1-1｜出品者情報'!$B$19&amp;""</f>
        <v/>
      </c>
      <c r="AL12" s="86" t="str">
        <f>'1-1｜出品者情報'!$B$22&amp;""</f>
        <v/>
      </c>
      <c r="AM12" s="86" t="str">
        <f>'1-1｜出品者情報'!$C$22&amp;""</f>
        <v/>
      </c>
      <c r="AN12" s="86" t="str">
        <f>'1-1｜出品者情報'!$B$25&amp;""</f>
        <v/>
      </c>
      <c r="AO12" s="86" t="str">
        <f>'1-1｜出品者情報'!$B$28&amp;""</f>
        <v/>
      </c>
      <c r="AP12" s="40" t="str">
        <f>'2｜所属先'!$B$10&amp;""</f>
        <v/>
      </c>
      <c r="AQ12" s="40" t="str">
        <f>'2｜所属先'!$B$16&amp;""</f>
        <v/>
      </c>
      <c r="AR12" s="40" t="str">
        <f>'2｜所属先'!$B$19&amp;""</f>
        <v/>
      </c>
      <c r="AS12" s="40" t="str">
        <f>'2｜所属先'!$D$19&amp;""</f>
        <v/>
      </c>
      <c r="AT12" s="40" t="str">
        <f>'2｜所属先'!$B$22&amp;""</f>
        <v/>
      </c>
      <c r="AU12" s="87" t="str">
        <f>'2｜所属先'!$B$25&amp;""</f>
        <v/>
      </c>
      <c r="AV12" s="89" t="str">
        <f>'2｜所属先'!$D$28&amp;""</f>
        <v/>
      </c>
      <c r="AW12" s="90" t="str">
        <f>'2｜所属先'!$F$28&amp;""</f>
        <v/>
      </c>
      <c r="AX12" s="90" t="str">
        <f>'2｜所属先'!$D$30&amp;""</f>
        <v/>
      </c>
      <c r="AY12" s="90" t="str">
        <f>'2｜所属先'!$F$30&amp;""</f>
        <v/>
      </c>
      <c r="AZ12" s="90" t="str">
        <f>'2｜所属先'!$D$32&amp;""</f>
        <v/>
      </c>
      <c r="BA12" s="90" t="str">
        <f>'2｜所属先'!$F$32&amp;""</f>
        <v/>
      </c>
      <c r="BB12" s="90" t="str">
        <f>'2｜所属先'!$D$34&amp;""</f>
        <v/>
      </c>
      <c r="BC12" s="90" t="str">
        <f>'2｜所属先'!$F$34&amp;""</f>
        <v/>
      </c>
      <c r="BD12" s="90" t="str">
        <f>'2｜所属先'!$D$36&amp;""</f>
        <v/>
      </c>
      <c r="BE12" s="90" t="str">
        <f>'2｜所属先'!$F$36&amp;""</f>
        <v/>
      </c>
    </row>
    <row r="13" spans="1:57" s="41" customFormat="1" ht="120" customHeight="1">
      <c r="A13" s="24">
        <f t="shared" si="0"/>
        <v>9</v>
      </c>
      <c r="B13" s="25" t="str">
        <f>'1-2｜出品財情報'!B14&amp;""</f>
        <v/>
      </c>
      <c r="C13" s="25" t="str">
        <f>'1-2｜出品財情報'!C14&amp;""</f>
        <v/>
      </c>
      <c r="D13" s="26" t="str">
        <f>'1-2｜出品財情報'!D14&amp;""</f>
        <v/>
      </c>
      <c r="E13" s="26" t="str">
        <f>'1-2｜出品財情報'!E14&amp;""</f>
        <v/>
      </c>
      <c r="F13" s="31">
        <f>'1-2｜出品財情報'!F14</f>
        <v>0</v>
      </c>
      <c r="G13" s="31">
        <f>'1-2｜出品財情報'!G14</f>
        <v>0</v>
      </c>
      <c r="H13" s="77">
        <f>'1-2｜出品財情報'!H14</f>
        <v>0</v>
      </c>
      <c r="I13" s="26" t="str">
        <f>'1-2｜出品財情報'!I14&amp;""</f>
        <v/>
      </c>
      <c r="J13" s="27">
        <f>'1-2｜出品財情報'!J14</f>
        <v>0</v>
      </c>
      <c r="K13" s="28" t="str">
        <f>'1-2｜出品財情報'!K14&amp;""</f>
        <v/>
      </c>
      <c r="L13" s="28" t="str">
        <f>'1-2｜出品財情報'!L14&amp;""</f>
        <v/>
      </c>
      <c r="M13" s="28" t="str">
        <f>'1-2｜出品財情報'!M14&amp;""</f>
        <v/>
      </c>
      <c r="N13" s="28" t="str">
        <f>'1-2｜出品財情報'!N14&amp;""</f>
        <v/>
      </c>
      <c r="O13" s="26" t="str">
        <f>'1-2｜出品財情報'!O14&amp;""</f>
        <v/>
      </c>
      <c r="P13" s="26" t="str">
        <f>'1-2｜出品財情報'!P14&amp;""</f>
        <v/>
      </c>
      <c r="Q13" s="26" t="str">
        <f>'1-2｜出品財情報'!Q14&amp;""</f>
        <v/>
      </c>
      <c r="R13" s="26" t="str">
        <f>'1-2｜出品財情報'!R14&amp;""</f>
        <v/>
      </c>
      <c r="S13" s="26" t="str">
        <f>'1-2｜出品財情報'!S14&amp;""</f>
        <v/>
      </c>
      <c r="T13" s="29">
        <f>'1-2｜出品財情報'!T14</f>
        <v>0</v>
      </c>
      <c r="U13" s="26" t="str">
        <f>'1-2｜出品財情報'!U14&amp;""</f>
        <v/>
      </c>
      <c r="V13" s="26" t="str">
        <f>'1-2｜出品財情報'!V14&amp;""</f>
        <v/>
      </c>
      <c r="W13" s="26" t="str">
        <f>'1-2｜出品財情報'!W14&amp;""</f>
        <v/>
      </c>
      <c r="X13" s="26" t="str">
        <f>'1-2｜出品財情報'!X14&amp;""</f>
        <v/>
      </c>
      <c r="Y13" s="26" t="str">
        <f>'1-2｜出品財情報'!Y14&amp;""</f>
        <v/>
      </c>
      <c r="Z13" s="26" t="str">
        <f>'1-2｜出品財情報'!Z14&amp;""</f>
        <v/>
      </c>
      <c r="AA13" s="26" t="str">
        <f>'1-2｜出品財情報'!AA14&amp;""</f>
        <v/>
      </c>
      <c r="AB13" s="26" t="str">
        <f>'1-2｜出品財情報'!AB14&amp;""</f>
        <v/>
      </c>
      <c r="AC13" s="26" t="str">
        <f>'1-2｜出品財情報'!AC14&amp;""</f>
        <v/>
      </c>
      <c r="AD13" s="26" t="str">
        <f>'1-2｜出品財情報'!AD14&amp;""</f>
        <v/>
      </c>
      <c r="AE13" s="26" t="str">
        <f>'1-2｜出品財情報'!AE14&amp;""</f>
        <v/>
      </c>
      <c r="AF13" s="30" t="str">
        <f>'1-2｜出品財情報'!AF14&amp;""</f>
        <v/>
      </c>
      <c r="AG13" s="84" t="str">
        <f>'1-3｜原料使用確認書'!$B$16&amp;""</f>
        <v/>
      </c>
      <c r="AH13" s="86" t="str">
        <f>'1-1｜出品者情報'!$B$31&amp;""</f>
        <v>（選択してください）</v>
      </c>
      <c r="AI13" s="86" t="str">
        <f>'1-1｜出品者情報'!$B$13&amp;""</f>
        <v/>
      </c>
      <c r="AJ13" s="86" t="str">
        <f>'1-1｜出品者情報'!$B$16&amp;""</f>
        <v/>
      </c>
      <c r="AK13" s="86" t="str">
        <f>'1-1｜出品者情報'!$B$19&amp;""</f>
        <v/>
      </c>
      <c r="AL13" s="86" t="str">
        <f>'1-1｜出品者情報'!$B$22&amp;""</f>
        <v/>
      </c>
      <c r="AM13" s="86" t="str">
        <f>'1-1｜出品者情報'!$C$22&amp;""</f>
        <v/>
      </c>
      <c r="AN13" s="86" t="str">
        <f>'1-1｜出品者情報'!$B$25&amp;""</f>
        <v/>
      </c>
      <c r="AO13" s="86" t="str">
        <f>'1-1｜出品者情報'!$B$28&amp;""</f>
        <v/>
      </c>
      <c r="AP13" s="40" t="str">
        <f>'2｜所属先'!$B$10&amp;""</f>
        <v/>
      </c>
      <c r="AQ13" s="40" t="str">
        <f>'2｜所属先'!$B$16&amp;""</f>
        <v/>
      </c>
      <c r="AR13" s="40" t="str">
        <f>'2｜所属先'!$B$19&amp;""</f>
        <v/>
      </c>
      <c r="AS13" s="40" t="str">
        <f>'2｜所属先'!$D$19&amp;""</f>
        <v/>
      </c>
      <c r="AT13" s="40" t="str">
        <f>'2｜所属先'!$B$22&amp;""</f>
        <v/>
      </c>
      <c r="AU13" s="87" t="str">
        <f>'2｜所属先'!$B$25&amp;""</f>
        <v/>
      </c>
      <c r="AV13" s="89" t="str">
        <f>'2｜所属先'!$D$28&amp;""</f>
        <v/>
      </c>
      <c r="AW13" s="90" t="str">
        <f>'2｜所属先'!$F$28&amp;""</f>
        <v/>
      </c>
      <c r="AX13" s="90" t="str">
        <f>'2｜所属先'!$D$30&amp;""</f>
        <v/>
      </c>
      <c r="AY13" s="90" t="str">
        <f>'2｜所属先'!$F$30&amp;""</f>
        <v/>
      </c>
      <c r="AZ13" s="90" t="str">
        <f>'2｜所属先'!$D$32&amp;""</f>
        <v/>
      </c>
      <c r="BA13" s="90" t="str">
        <f>'2｜所属先'!$F$32&amp;""</f>
        <v/>
      </c>
      <c r="BB13" s="90" t="str">
        <f>'2｜所属先'!$D$34&amp;""</f>
        <v/>
      </c>
      <c r="BC13" s="90" t="str">
        <f>'2｜所属先'!$F$34&amp;""</f>
        <v/>
      </c>
      <c r="BD13" s="90" t="str">
        <f>'2｜所属先'!$D$36&amp;""</f>
        <v/>
      </c>
      <c r="BE13" s="90" t="str">
        <f>'2｜所属先'!$F$36&amp;""</f>
        <v/>
      </c>
    </row>
    <row r="14" spans="1:57" s="41" customFormat="1" ht="120" customHeight="1">
      <c r="A14" s="24">
        <f t="shared" si="0"/>
        <v>10</v>
      </c>
      <c r="B14" s="25" t="str">
        <f>'1-2｜出品財情報'!B15&amp;""</f>
        <v/>
      </c>
      <c r="C14" s="25" t="str">
        <f>'1-2｜出品財情報'!C15&amp;""</f>
        <v/>
      </c>
      <c r="D14" s="26" t="str">
        <f>'1-2｜出品財情報'!D15&amp;""</f>
        <v/>
      </c>
      <c r="E14" s="26" t="str">
        <f>'1-2｜出品財情報'!E15&amp;""</f>
        <v/>
      </c>
      <c r="F14" s="31">
        <f>'1-2｜出品財情報'!F15</f>
        <v>0</v>
      </c>
      <c r="G14" s="31">
        <f>'1-2｜出品財情報'!G15</f>
        <v>0</v>
      </c>
      <c r="H14" s="77">
        <f>'1-2｜出品財情報'!H15</f>
        <v>0</v>
      </c>
      <c r="I14" s="26" t="str">
        <f>'1-2｜出品財情報'!I15&amp;""</f>
        <v/>
      </c>
      <c r="J14" s="27">
        <f>'1-2｜出品財情報'!J15</f>
        <v>0</v>
      </c>
      <c r="K14" s="28" t="str">
        <f>'1-2｜出品財情報'!K15&amp;""</f>
        <v/>
      </c>
      <c r="L14" s="28" t="str">
        <f>'1-2｜出品財情報'!L15&amp;""</f>
        <v/>
      </c>
      <c r="M14" s="28" t="str">
        <f>'1-2｜出品財情報'!M15&amp;""</f>
        <v/>
      </c>
      <c r="N14" s="28" t="str">
        <f>'1-2｜出品財情報'!N15&amp;""</f>
        <v/>
      </c>
      <c r="O14" s="26" t="str">
        <f>'1-2｜出品財情報'!O15&amp;""</f>
        <v/>
      </c>
      <c r="P14" s="26" t="str">
        <f>'1-2｜出品財情報'!P15&amp;""</f>
        <v/>
      </c>
      <c r="Q14" s="26" t="str">
        <f>'1-2｜出品財情報'!Q15&amp;""</f>
        <v/>
      </c>
      <c r="R14" s="26" t="str">
        <f>'1-2｜出品財情報'!R15&amp;""</f>
        <v/>
      </c>
      <c r="S14" s="26" t="str">
        <f>'1-2｜出品財情報'!S15&amp;""</f>
        <v/>
      </c>
      <c r="T14" s="29">
        <f>'1-2｜出品財情報'!T15</f>
        <v>0</v>
      </c>
      <c r="U14" s="26" t="str">
        <f>'1-2｜出品財情報'!U15&amp;""</f>
        <v/>
      </c>
      <c r="V14" s="26" t="str">
        <f>'1-2｜出品財情報'!V15&amp;""</f>
        <v/>
      </c>
      <c r="W14" s="26" t="str">
        <f>'1-2｜出品財情報'!W15&amp;""</f>
        <v/>
      </c>
      <c r="X14" s="26" t="str">
        <f>'1-2｜出品財情報'!X15&amp;""</f>
        <v/>
      </c>
      <c r="Y14" s="26" t="str">
        <f>'1-2｜出品財情報'!Y15&amp;""</f>
        <v/>
      </c>
      <c r="Z14" s="26" t="str">
        <f>'1-2｜出品財情報'!Z15&amp;""</f>
        <v/>
      </c>
      <c r="AA14" s="26" t="str">
        <f>'1-2｜出品財情報'!AA15&amp;""</f>
        <v/>
      </c>
      <c r="AB14" s="26" t="str">
        <f>'1-2｜出品財情報'!AB15&amp;""</f>
        <v/>
      </c>
      <c r="AC14" s="26" t="str">
        <f>'1-2｜出品財情報'!AC15&amp;""</f>
        <v/>
      </c>
      <c r="AD14" s="26" t="str">
        <f>'1-2｜出品財情報'!AD15&amp;""</f>
        <v/>
      </c>
      <c r="AE14" s="26" t="str">
        <f>'1-2｜出品財情報'!AE15&amp;""</f>
        <v/>
      </c>
      <c r="AF14" s="30" t="str">
        <f>'1-2｜出品財情報'!AF15&amp;""</f>
        <v/>
      </c>
      <c r="AG14" s="84" t="str">
        <f>'1-3｜原料使用確認書'!$B$16&amp;""</f>
        <v/>
      </c>
      <c r="AH14" s="86" t="str">
        <f>'1-1｜出品者情報'!$B$31&amp;""</f>
        <v>（選択してください）</v>
      </c>
      <c r="AI14" s="86" t="str">
        <f>'1-1｜出品者情報'!$B$13&amp;""</f>
        <v/>
      </c>
      <c r="AJ14" s="86" t="str">
        <f>'1-1｜出品者情報'!$B$16&amp;""</f>
        <v/>
      </c>
      <c r="AK14" s="86" t="str">
        <f>'1-1｜出品者情報'!$B$19&amp;""</f>
        <v/>
      </c>
      <c r="AL14" s="86" t="str">
        <f>'1-1｜出品者情報'!$B$22&amp;""</f>
        <v/>
      </c>
      <c r="AM14" s="86" t="str">
        <f>'1-1｜出品者情報'!$C$22&amp;""</f>
        <v/>
      </c>
      <c r="AN14" s="86" t="str">
        <f>'1-1｜出品者情報'!$B$25&amp;""</f>
        <v/>
      </c>
      <c r="AO14" s="86" t="str">
        <f>'1-1｜出品者情報'!$B$28&amp;""</f>
        <v/>
      </c>
      <c r="AP14" s="40" t="str">
        <f>'2｜所属先'!$B$10&amp;""</f>
        <v/>
      </c>
      <c r="AQ14" s="40" t="str">
        <f>'2｜所属先'!$B$16&amp;""</f>
        <v/>
      </c>
      <c r="AR14" s="40" t="str">
        <f>'2｜所属先'!$B$19&amp;""</f>
        <v/>
      </c>
      <c r="AS14" s="40" t="str">
        <f>'2｜所属先'!$D$19&amp;""</f>
        <v/>
      </c>
      <c r="AT14" s="40" t="str">
        <f>'2｜所属先'!$B$22&amp;""</f>
        <v/>
      </c>
      <c r="AU14" s="87" t="str">
        <f>'2｜所属先'!$B$25&amp;""</f>
        <v/>
      </c>
      <c r="AV14" s="89" t="str">
        <f>'2｜所属先'!$D$28&amp;""</f>
        <v/>
      </c>
      <c r="AW14" s="90" t="str">
        <f>'2｜所属先'!$F$28&amp;""</f>
        <v/>
      </c>
      <c r="AX14" s="90" t="str">
        <f>'2｜所属先'!$D$30&amp;""</f>
        <v/>
      </c>
      <c r="AY14" s="90" t="str">
        <f>'2｜所属先'!$F$30&amp;""</f>
        <v/>
      </c>
      <c r="AZ14" s="90" t="str">
        <f>'2｜所属先'!$D$32&amp;""</f>
        <v/>
      </c>
      <c r="BA14" s="90" t="str">
        <f>'2｜所属先'!$F$32&amp;""</f>
        <v/>
      </c>
      <c r="BB14" s="90" t="str">
        <f>'2｜所属先'!$D$34&amp;""</f>
        <v/>
      </c>
      <c r="BC14" s="90" t="str">
        <f>'2｜所属先'!$F$34&amp;""</f>
        <v/>
      </c>
      <c r="BD14" s="90" t="str">
        <f>'2｜所属先'!$D$36&amp;""</f>
        <v/>
      </c>
      <c r="BE14" s="90" t="str">
        <f>'2｜所属先'!$F$36&amp;""</f>
        <v/>
      </c>
    </row>
    <row r="15" spans="1:57" s="41" customFormat="1" ht="120" customHeight="1">
      <c r="A15" s="24">
        <f t="shared" si="0"/>
        <v>11</v>
      </c>
      <c r="B15" s="25" t="str">
        <f>'1-2｜出品財情報'!B16&amp;""</f>
        <v/>
      </c>
      <c r="C15" s="25" t="str">
        <f>'1-2｜出品財情報'!C16&amp;""</f>
        <v/>
      </c>
      <c r="D15" s="26" t="str">
        <f>'1-2｜出品財情報'!D16&amp;""</f>
        <v/>
      </c>
      <c r="E15" s="26" t="str">
        <f>'1-2｜出品財情報'!E16&amp;""</f>
        <v/>
      </c>
      <c r="F15" s="31">
        <f>'1-2｜出品財情報'!F16</f>
        <v>0</v>
      </c>
      <c r="G15" s="31">
        <f>'1-2｜出品財情報'!G16</f>
        <v>0</v>
      </c>
      <c r="H15" s="77">
        <f>'1-2｜出品財情報'!H16</f>
        <v>0</v>
      </c>
      <c r="I15" s="26" t="str">
        <f>'1-2｜出品財情報'!I16&amp;""</f>
        <v/>
      </c>
      <c r="J15" s="27">
        <f>'1-2｜出品財情報'!J16</f>
        <v>0</v>
      </c>
      <c r="K15" s="28" t="str">
        <f>'1-2｜出品財情報'!K16&amp;""</f>
        <v/>
      </c>
      <c r="L15" s="28" t="str">
        <f>'1-2｜出品財情報'!L16&amp;""</f>
        <v/>
      </c>
      <c r="M15" s="28" t="str">
        <f>'1-2｜出品財情報'!M16&amp;""</f>
        <v/>
      </c>
      <c r="N15" s="28" t="str">
        <f>'1-2｜出品財情報'!N16&amp;""</f>
        <v/>
      </c>
      <c r="O15" s="26" t="str">
        <f>'1-2｜出品財情報'!O16&amp;""</f>
        <v/>
      </c>
      <c r="P15" s="26" t="str">
        <f>'1-2｜出品財情報'!P16&amp;""</f>
        <v/>
      </c>
      <c r="Q15" s="26" t="str">
        <f>'1-2｜出品財情報'!Q16&amp;""</f>
        <v/>
      </c>
      <c r="R15" s="26" t="str">
        <f>'1-2｜出品財情報'!R16&amp;""</f>
        <v/>
      </c>
      <c r="S15" s="26" t="str">
        <f>'1-2｜出品財情報'!S16&amp;""</f>
        <v/>
      </c>
      <c r="T15" s="29">
        <f>'1-2｜出品財情報'!T16</f>
        <v>0</v>
      </c>
      <c r="U15" s="26" t="str">
        <f>'1-2｜出品財情報'!U16&amp;""</f>
        <v/>
      </c>
      <c r="V15" s="26" t="str">
        <f>'1-2｜出品財情報'!V16&amp;""</f>
        <v/>
      </c>
      <c r="W15" s="26" t="str">
        <f>'1-2｜出品財情報'!W16&amp;""</f>
        <v/>
      </c>
      <c r="X15" s="26" t="str">
        <f>'1-2｜出品財情報'!X16&amp;""</f>
        <v/>
      </c>
      <c r="Y15" s="26" t="str">
        <f>'1-2｜出品財情報'!Y16&amp;""</f>
        <v/>
      </c>
      <c r="Z15" s="26" t="str">
        <f>'1-2｜出品財情報'!Z16&amp;""</f>
        <v/>
      </c>
      <c r="AA15" s="26" t="str">
        <f>'1-2｜出品財情報'!AA16&amp;""</f>
        <v/>
      </c>
      <c r="AB15" s="26" t="str">
        <f>'1-2｜出品財情報'!AB16&amp;""</f>
        <v/>
      </c>
      <c r="AC15" s="26" t="str">
        <f>'1-2｜出品財情報'!AC16&amp;""</f>
        <v/>
      </c>
      <c r="AD15" s="26" t="str">
        <f>'1-2｜出品財情報'!AD16&amp;""</f>
        <v/>
      </c>
      <c r="AE15" s="26" t="str">
        <f>'1-2｜出品財情報'!AE16&amp;""</f>
        <v/>
      </c>
      <c r="AF15" s="30" t="str">
        <f>'1-2｜出品財情報'!AF16&amp;""</f>
        <v/>
      </c>
      <c r="AG15" s="84" t="str">
        <f>'1-3｜原料使用確認書'!$B$16&amp;""</f>
        <v/>
      </c>
      <c r="AH15" s="86" t="str">
        <f>'1-1｜出品者情報'!$B$31&amp;""</f>
        <v>（選択してください）</v>
      </c>
      <c r="AI15" s="86" t="str">
        <f>'1-1｜出品者情報'!$B$13&amp;""</f>
        <v/>
      </c>
      <c r="AJ15" s="86" t="str">
        <f>'1-1｜出品者情報'!$B$16&amp;""</f>
        <v/>
      </c>
      <c r="AK15" s="86" t="str">
        <f>'1-1｜出品者情報'!$B$19&amp;""</f>
        <v/>
      </c>
      <c r="AL15" s="86" t="str">
        <f>'1-1｜出品者情報'!$B$22&amp;""</f>
        <v/>
      </c>
      <c r="AM15" s="86" t="str">
        <f>'1-1｜出品者情報'!$C$22&amp;""</f>
        <v/>
      </c>
      <c r="AN15" s="86" t="str">
        <f>'1-1｜出品者情報'!$B$25&amp;""</f>
        <v/>
      </c>
      <c r="AO15" s="86" t="str">
        <f>'1-1｜出品者情報'!$B$28&amp;""</f>
        <v/>
      </c>
      <c r="AP15" s="40" t="str">
        <f>'2｜所属先'!$B$10&amp;""</f>
        <v/>
      </c>
      <c r="AQ15" s="40" t="str">
        <f>'2｜所属先'!$B$16&amp;""</f>
        <v/>
      </c>
      <c r="AR15" s="40" t="str">
        <f>'2｜所属先'!$B$19&amp;""</f>
        <v/>
      </c>
      <c r="AS15" s="40" t="str">
        <f>'2｜所属先'!$D$19&amp;""</f>
        <v/>
      </c>
      <c r="AT15" s="40" t="str">
        <f>'2｜所属先'!$B$22&amp;""</f>
        <v/>
      </c>
      <c r="AU15" s="87" t="str">
        <f>'2｜所属先'!$B$25&amp;""</f>
        <v/>
      </c>
      <c r="AV15" s="89" t="str">
        <f>'2｜所属先'!$D$28&amp;""</f>
        <v/>
      </c>
      <c r="AW15" s="90" t="str">
        <f>'2｜所属先'!$F$28&amp;""</f>
        <v/>
      </c>
      <c r="AX15" s="90" t="str">
        <f>'2｜所属先'!$D$30&amp;""</f>
        <v/>
      </c>
      <c r="AY15" s="90" t="str">
        <f>'2｜所属先'!$F$30&amp;""</f>
        <v/>
      </c>
      <c r="AZ15" s="90" t="str">
        <f>'2｜所属先'!$D$32&amp;""</f>
        <v/>
      </c>
      <c r="BA15" s="90" t="str">
        <f>'2｜所属先'!$F$32&amp;""</f>
        <v/>
      </c>
      <c r="BB15" s="90" t="str">
        <f>'2｜所属先'!$D$34&amp;""</f>
        <v/>
      </c>
      <c r="BC15" s="90" t="str">
        <f>'2｜所属先'!$F$34&amp;""</f>
        <v/>
      </c>
      <c r="BD15" s="90" t="str">
        <f>'2｜所属先'!$D$36&amp;""</f>
        <v/>
      </c>
      <c r="BE15" s="90" t="str">
        <f>'2｜所属先'!$F$36&amp;""</f>
        <v/>
      </c>
    </row>
    <row r="16" spans="1:57" s="41" customFormat="1" ht="120" customHeight="1">
      <c r="A16" s="24">
        <f t="shared" si="0"/>
        <v>12</v>
      </c>
      <c r="B16" s="25" t="str">
        <f>'1-2｜出品財情報'!B17&amp;""</f>
        <v/>
      </c>
      <c r="C16" s="25" t="str">
        <f>'1-2｜出品財情報'!C17&amp;""</f>
        <v/>
      </c>
      <c r="D16" s="26" t="str">
        <f>'1-2｜出品財情報'!D17&amp;""</f>
        <v/>
      </c>
      <c r="E16" s="26" t="str">
        <f>'1-2｜出品財情報'!E17&amp;""</f>
        <v/>
      </c>
      <c r="F16" s="31">
        <f>'1-2｜出品財情報'!F17</f>
        <v>0</v>
      </c>
      <c r="G16" s="31">
        <f>'1-2｜出品財情報'!G17</f>
        <v>0</v>
      </c>
      <c r="H16" s="77">
        <f>'1-2｜出品財情報'!H17</f>
        <v>0</v>
      </c>
      <c r="I16" s="26" t="str">
        <f>'1-2｜出品財情報'!I17&amp;""</f>
        <v/>
      </c>
      <c r="J16" s="27">
        <f>'1-2｜出品財情報'!J17</f>
        <v>0</v>
      </c>
      <c r="K16" s="28" t="str">
        <f>'1-2｜出品財情報'!K17&amp;""</f>
        <v/>
      </c>
      <c r="L16" s="28" t="str">
        <f>'1-2｜出品財情報'!L17&amp;""</f>
        <v/>
      </c>
      <c r="M16" s="28" t="str">
        <f>'1-2｜出品財情報'!M17&amp;""</f>
        <v/>
      </c>
      <c r="N16" s="28" t="str">
        <f>'1-2｜出品財情報'!N17&amp;""</f>
        <v/>
      </c>
      <c r="O16" s="26" t="str">
        <f>'1-2｜出品財情報'!O17&amp;""</f>
        <v/>
      </c>
      <c r="P16" s="26" t="str">
        <f>'1-2｜出品財情報'!P17&amp;""</f>
        <v/>
      </c>
      <c r="Q16" s="26" t="str">
        <f>'1-2｜出品財情報'!Q17&amp;""</f>
        <v/>
      </c>
      <c r="R16" s="26" t="str">
        <f>'1-2｜出品財情報'!R17&amp;""</f>
        <v/>
      </c>
      <c r="S16" s="26" t="str">
        <f>'1-2｜出品財情報'!S17&amp;""</f>
        <v/>
      </c>
      <c r="T16" s="29">
        <f>'1-2｜出品財情報'!T17</f>
        <v>0</v>
      </c>
      <c r="U16" s="26" t="str">
        <f>'1-2｜出品財情報'!U17&amp;""</f>
        <v/>
      </c>
      <c r="V16" s="26" t="str">
        <f>'1-2｜出品財情報'!V17&amp;""</f>
        <v/>
      </c>
      <c r="W16" s="26" t="str">
        <f>'1-2｜出品財情報'!W17&amp;""</f>
        <v/>
      </c>
      <c r="X16" s="26" t="str">
        <f>'1-2｜出品財情報'!X17&amp;""</f>
        <v/>
      </c>
      <c r="Y16" s="26" t="str">
        <f>'1-2｜出品財情報'!Y17&amp;""</f>
        <v/>
      </c>
      <c r="Z16" s="26" t="str">
        <f>'1-2｜出品財情報'!Z17&amp;""</f>
        <v/>
      </c>
      <c r="AA16" s="26" t="str">
        <f>'1-2｜出品財情報'!AA17&amp;""</f>
        <v/>
      </c>
      <c r="AB16" s="26" t="str">
        <f>'1-2｜出品財情報'!AB17&amp;""</f>
        <v/>
      </c>
      <c r="AC16" s="26" t="str">
        <f>'1-2｜出品財情報'!AC17&amp;""</f>
        <v/>
      </c>
      <c r="AD16" s="26" t="str">
        <f>'1-2｜出品財情報'!AD17&amp;""</f>
        <v/>
      </c>
      <c r="AE16" s="26" t="str">
        <f>'1-2｜出品財情報'!AE17&amp;""</f>
        <v/>
      </c>
      <c r="AF16" s="30" t="str">
        <f>'1-2｜出品財情報'!AF17&amp;""</f>
        <v/>
      </c>
      <c r="AG16" s="84" t="str">
        <f>'1-3｜原料使用確認書'!$B$16&amp;""</f>
        <v/>
      </c>
      <c r="AH16" s="86" t="str">
        <f>'1-1｜出品者情報'!$B$31&amp;""</f>
        <v>（選択してください）</v>
      </c>
      <c r="AI16" s="86" t="str">
        <f>'1-1｜出品者情報'!$B$13&amp;""</f>
        <v/>
      </c>
      <c r="AJ16" s="86" t="str">
        <f>'1-1｜出品者情報'!$B$16&amp;""</f>
        <v/>
      </c>
      <c r="AK16" s="86" t="str">
        <f>'1-1｜出品者情報'!$B$19&amp;""</f>
        <v/>
      </c>
      <c r="AL16" s="86" t="str">
        <f>'1-1｜出品者情報'!$B$22&amp;""</f>
        <v/>
      </c>
      <c r="AM16" s="86" t="str">
        <f>'1-1｜出品者情報'!$C$22&amp;""</f>
        <v/>
      </c>
      <c r="AN16" s="86" t="str">
        <f>'1-1｜出品者情報'!$B$25&amp;""</f>
        <v/>
      </c>
      <c r="AO16" s="86" t="str">
        <f>'1-1｜出品者情報'!$B$28&amp;""</f>
        <v/>
      </c>
      <c r="AP16" s="40" t="str">
        <f>'2｜所属先'!$B$10&amp;""</f>
        <v/>
      </c>
      <c r="AQ16" s="40" t="str">
        <f>'2｜所属先'!$B$16&amp;""</f>
        <v/>
      </c>
      <c r="AR16" s="40" t="str">
        <f>'2｜所属先'!$B$19&amp;""</f>
        <v/>
      </c>
      <c r="AS16" s="40" t="str">
        <f>'2｜所属先'!$D$19&amp;""</f>
        <v/>
      </c>
      <c r="AT16" s="40" t="str">
        <f>'2｜所属先'!$B$22&amp;""</f>
        <v/>
      </c>
      <c r="AU16" s="87" t="str">
        <f>'2｜所属先'!$B$25&amp;""</f>
        <v/>
      </c>
      <c r="AV16" s="89" t="str">
        <f>'2｜所属先'!$D$28&amp;""</f>
        <v/>
      </c>
      <c r="AW16" s="90" t="str">
        <f>'2｜所属先'!$F$28&amp;""</f>
        <v/>
      </c>
      <c r="AX16" s="90" t="str">
        <f>'2｜所属先'!$D$30&amp;""</f>
        <v/>
      </c>
      <c r="AY16" s="90" t="str">
        <f>'2｜所属先'!$F$30&amp;""</f>
        <v/>
      </c>
      <c r="AZ16" s="90" t="str">
        <f>'2｜所属先'!$D$32&amp;""</f>
        <v/>
      </c>
      <c r="BA16" s="90" t="str">
        <f>'2｜所属先'!$F$32&amp;""</f>
        <v/>
      </c>
      <c r="BB16" s="90" t="str">
        <f>'2｜所属先'!$D$34&amp;""</f>
        <v/>
      </c>
      <c r="BC16" s="90" t="str">
        <f>'2｜所属先'!$F$34&amp;""</f>
        <v/>
      </c>
      <c r="BD16" s="90" t="str">
        <f>'2｜所属先'!$D$36&amp;""</f>
        <v/>
      </c>
      <c r="BE16" s="90" t="str">
        <f>'2｜所属先'!$F$36&amp;""</f>
        <v/>
      </c>
    </row>
    <row r="17" spans="1:57" s="41" customFormat="1" ht="120" customHeight="1">
      <c r="A17" s="24">
        <f t="shared" si="0"/>
        <v>13</v>
      </c>
      <c r="B17" s="25" t="str">
        <f>'1-2｜出品財情報'!B18&amp;""</f>
        <v/>
      </c>
      <c r="C17" s="25" t="str">
        <f>'1-2｜出品財情報'!C18&amp;""</f>
        <v/>
      </c>
      <c r="D17" s="26" t="str">
        <f>'1-2｜出品財情報'!D18&amp;""</f>
        <v/>
      </c>
      <c r="E17" s="26" t="str">
        <f>'1-2｜出品財情報'!E18&amp;""</f>
        <v/>
      </c>
      <c r="F17" s="31">
        <f>'1-2｜出品財情報'!F18</f>
        <v>0</v>
      </c>
      <c r="G17" s="31">
        <f>'1-2｜出品財情報'!G18</f>
        <v>0</v>
      </c>
      <c r="H17" s="77">
        <f>'1-2｜出品財情報'!H18</f>
        <v>0</v>
      </c>
      <c r="I17" s="26" t="str">
        <f>'1-2｜出品財情報'!I18&amp;""</f>
        <v/>
      </c>
      <c r="J17" s="27">
        <f>'1-2｜出品財情報'!J18</f>
        <v>0</v>
      </c>
      <c r="K17" s="28" t="str">
        <f>'1-2｜出品財情報'!K18&amp;""</f>
        <v/>
      </c>
      <c r="L17" s="28" t="str">
        <f>'1-2｜出品財情報'!L18&amp;""</f>
        <v/>
      </c>
      <c r="M17" s="28" t="str">
        <f>'1-2｜出品財情報'!M18&amp;""</f>
        <v/>
      </c>
      <c r="N17" s="28" t="str">
        <f>'1-2｜出品財情報'!N18&amp;""</f>
        <v/>
      </c>
      <c r="O17" s="26" t="str">
        <f>'1-2｜出品財情報'!O18&amp;""</f>
        <v/>
      </c>
      <c r="P17" s="26" t="str">
        <f>'1-2｜出品財情報'!P18&amp;""</f>
        <v/>
      </c>
      <c r="Q17" s="26" t="str">
        <f>'1-2｜出品財情報'!Q18&amp;""</f>
        <v/>
      </c>
      <c r="R17" s="26" t="str">
        <f>'1-2｜出品財情報'!R18&amp;""</f>
        <v/>
      </c>
      <c r="S17" s="26" t="str">
        <f>'1-2｜出品財情報'!S18&amp;""</f>
        <v/>
      </c>
      <c r="T17" s="29">
        <f>'1-2｜出品財情報'!T18</f>
        <v>0</v>
      </c>
      <c r="U17" s="26" t="str">
        <f>'1-2｜出品財情報'!U18&amp;""</f>
        <v/>
      </c>
      <c r="V17" s="26" t="str">
        <f>'1-2｜出品財情報'!V18&amp;""</f>
        <v/>
      </c>
      <c r="W17" s="26" t="str">
        <f>'1-2｜出品財情報'!W18&amp;""</f>
        <v/>
      </c>
      <c r="X17" s="26" t="str">
        <f>'1-2｜出品財情報'!X18&amp;""</f>
        <v/>
      </c>
      <c r="Y17" s="26" t="str">
        <f>'1-2｜出品財情報'!Y18&amp;""</f>
        <v/>
      </c>
      <c r="Z17" s="26" t="str">
        <f>'1-2｜出品財情報'!Z18&amp;""</f>
        <v/>
      </c>
      <c r="AA17" s="26" t="str">
        <f>'1-2｜出品財情報'!AA18&amp;""</f>
        <v/>
      </c>
      <c r="AB17" s="26" t="str">
        <f>'1-2｜出品財情報'!AB18&amp;""</f>
        <v/>
      </c>
      <c r="AC17" s="26" t="str">
        <f>'1-2｜出品財情報'!AC18&amp;""</f>
        <v/>
      </c>
      <c r="AD17" s="26" t="str">
        <f>'1-2｜出品財情報'!AD18&amp;""</f>
        <v/>
      </c>
      <c r="AE17" s="26" t="str">
        <f>'1-2｜出品財情報'!AE18&amp;""</f>
        <v/>
      </c>
      <c r="AF17" s="30" t="str">
        <f>'1-2｜出品財情報'!AF18&amp;""</f>
        <v/>
      </c>
      <c r="AG17" s="84" t="str">
        <f>'1-3｜原料使用確認書'!$B$16&amp;""</f>
        <v/>
      </c>
      <c r="AH17" s="86" t="str">
        <f>'1-1｜出品者情報'!$B$31&amp;""</f>
        <v>（選択してください）</v>
      </c>
      <c r="AI17" s="86" t="str">
        <f>'1-1｜出品者情報'!$B$13&amp;""</f>
        <v/>
      </c>
      <c r="AJ17" s="86" t="str">
        <f>'1-1｜出品者情報'!$B$16&amp;""</f>
        <v/>
      </c>
      <c r="AK17" s="86" t="str">
        <f>'1-1｜出品者情報'!$B$19&amp;""</f>
        <v/>
      </c>
      <c r="AL17" s="86" t="str">
        <f>'1-1｜出品者情報'!$B$22&amp;""</f>
        <v/>
      </c>
      <c r="AM17" s="86" t="str">
        <f>'1-1｜出品者情報'!$C$22&amp;""</f>
        <v/>
      </c>
      <c r="AN17" s="86" t="str">
        <f>'1-1｜出品者情報'!$B$25&amp;""</f>
        <v/>
      </c>
      <c r="AO17" s="86" t="str">
        <f>'1-1｜出品者情報'!$B$28&amp;""</f>
        <v/>
      </c>
      <c r="AP17" s="40" t="str">
        <f>'2｜所属先'!$B$10&amp;""</f>
        <v/>
      </c>
      <c r="AQ17" s="40" t="str">
        <f>'2｜所属先'!$B$16&amp;""</f>
        <v/>
      </c>
      <c r="AR17" s="40" t="str">
        <f>'2｜所属先'!$B$19&amp;""</f>
        <v/>
      </c>
      <c r="AS17" s="40" t="str">
        <f>'2｜所属先'!$D$19&amp;""</f>
        <v/>
      </c>
      <c r="AT17" s="40" t="str">
        <f>'2｜所属先'!$B$22&amp;""</f>
        <v/>
      </c>
      <c r="AU17" s="87" t="str">
        <f>'2｜所属先'!$B$25&amp;""</f>
        <v/>
      </c>
      <c r="AV17" s="89" t="str">
        <f>'2｜所属先'!$D$28&amp;""</f>
        <v/>
      </c>
      <c r="AW17" s="90" t="str">
        <f>'2｜所属先'!$F$28&amp;""</f>
        <v/>
      </c>
      <c r="AX17" s="90" t="str">
        <f>'2｜所属先'!$D$30&amp;""</f>
        <v/>
      </c>
      <c r="AY17" s="90" t="str">
        <f>'2｜所属先'!$F$30&amp;""</f>
        <v/>
      </c>
      <c r="AZ17" s="90" t="str">
        <f>'2｜所属先'!$D$32&amp;""</f>
        <v/>
      </c>
      <c r="BA17" s="90" t="str">
        <f>'2｜所属先'!$F$32&amp;""</f>
        <v/>
      </c>
      <c r="BB17" s="90" t="str">
        <f>'2｜所属先'!$D$34&amp;""</f>
        <v/>
      </c>
      <c r="BC17" s="90" t="str">
        <f>'2｜所属先'!$F$34&amp;""</f>
        <v/>
      </c>
      <c r="BD17" s="90" t="str">
        <f>'2｜所属先'!$D$36&amp;""</f>
        <v/>
      </c>
      <c r="BE17" s="90" t="str">
        <f>'2｜所属先'!$F$36&amp;""</f>
        <v/>
      </c>
    </row>
    <row r="18" spans="1:57" s="41" customFormat="1" ht="120" customHeight="1">
      <c r="A18" s="24">
        <f t="shared" si="0"/>
        <v>14</v>
      </c>
      <c r="B18" s="25" t="str">
        <f>'1-2｜出品財情報'!B19&amp;""</f>
        <v/>
      </c>
      <c r="C18" s="25" t="str">
        <f>'1-2｜出品財情報'!C19&amp;""</f>
        <v/>
      </c>
      <c r="D18" s="26" t="str">
        <f>'1-2｜出品財情報'!D19&amp;""</f>
        <v/>
      </c>
      <c r="E18" s="26" t="str">
        <f>'1-2｜出品財情報'!E19&amp;""</f>
        <v/>
      </c>
      <c r="F18" s="31">
        <f>'1-2｜出品財情報'!F19</f>
        <v>0</v>
      </c>
      <c r="G18" s="31">
        <f>'1-2｜出品財情報'!G19</f>
        <v>0</v>
      </c>
      <c r="H18" s="77">
        <f>'1-2｜出品財情報'!H19</f>
        <v>0</v>
      </c>
      <c r="I18" s="26" t="str">
        <f>'1-2｜出品財情報'!I19&amp;""</f>
        <v/>
      </c>
      <c r="J18" s="27">
        <f>'1-2｜出品財情報'!J19</f>
        <v>0</v>
      </c>
      <c r="K18" s="28" t="str">
        <f>'1-2｜出品財情報'!K19&amp;""</f>
        <v/>
      </c>
      <c r="L18" s="28" t="str">
        <f>'1-2｜出品財情報'!L19&amp;""</f>
        <v/>
      </c>
      <c r="M18" s="28" t="str">
        <f>'1-2｜出品財情報'!M19&amp;""</f>
        <v/>
      </c>
      <c r="N18" s="28" t="str">
        <f>'1-2｜出品財情報'!N19&amp;""</f>
        <v/>
      </c>
      <c r="O18" s="26" t="str">
        <f>'1-2｜出品財情報'!O19&amp;""</f>
        <v/>
      </c>
      <c r="P18" s="26" t="str">
        <f>'1-2｜出品財情報'!P19&amp;""</f>
        <v/>
      </c>
      <c r="Q18" s="26" t="str">
        <f>'1-2｜出品財情報'!Q19&amp;""</f>
        <v/>
      </c>
      <c r="R18" s="26" t="str">
        <f>'1-2｜出品財情報'!R19&amp;""</f>
        <v/>
      </c>
      <c r="S18" s="26" t="str">
        <f>'1-2｜出品財情報'!S19&amp;""</f>
        <v/>
      </c>
      <c r="T18" s="29">
        <f>'1-2｜出品財情報'!T19</f>
        <v>0</v>
      </c>
      <c r="U18" s="26" t="str">
        <f>'1-2｜出品財情報'!U19&amp;""</f>
        <v/>
      </c>
      <c r="V18" s="26" t="str">
        <f>'1-2｜出品財情報'!V19&amp;""</f>
        <v/>
      </c>
      <c r="W18" s="26" t="str">
        <f>'1-2｜出品財情報'!W19&amp;""</f>
        <v/>
      </c>
      <c r="X18" s="26" t="str">
        <f>'1-2｜出品財情報'!X19&amp;""</f>
        <v/>
      </c>
      <c r="Y18" s="26" t="str">
        <f>'1-2｜出品財情報'!Y19&amp;""</f>
        <v/>
      </c>
      <c r="Z18" s="26" t="str">
        <f>'1-2｜出品財情報'!Z19&amp;""</f>
        <v/>
      </c>
      <c r="AA18" s="26" t="str">
        <f>'1-2｜出品財情報'!AA19&amp;""</f>
        <v/>
      </c>
      <c r="AB18" s="26" t="str">
        <f>'1-2｜出品財情報'!AB19&amp;""</f>
        <v/>
      </c>
      <c r="AC18" s="26" t="str">
        <f>'1-2｜出品財情報'!AC19&amp;""</f>
        <v/>
      </c>
      <c r="AD18" s="26" t="str">
        <f>'1-2｜出品財情報'!AD19&amp;""</f>
        <v/>
      </c>
      <c r="AE18" s="26" t="str">
        <f>'1-2｜出品財情報'!AE19&amp;""</f>
        <v/>
      </c>
      <c r="AF18" s="30" t="str">
        <f>'1-2｜出品財情報'!AF19&amp;""</f>
        <v/>
      </c>
      <c r="AG18" s="84" t="str">
        <f>'1-3｜原料使用確認書'!$B$16&amp;""</f>
        <v/>
      </c>
      <c r="AH18" s="86" t="str">
        <f>'1-1｜出品者情報'!$B$31&amp;""</f>
        <v>（選択してください）</v>
      </c>
      <c r="AI18" s="86" t="str">
        <f>'1-1｜出品者情報'!$B$13&amp;""</f>
        <v/>
      </c>
      <c r="AJ18" s="86" t="str">
        <f>'1-1｜出品者情報'!$B$16&amp;""</f>
        <v/>
      </c>
      <c r="AK18" s="86" t="str">
        <f>'1-1｜出品者情報'!$B$19&amp;""</f>
        <v/>
      </c>
      <c r="AL18" s="86" t="str">
        <f>'1-1｜出品者情報'!$B$22&amp;""</f>
        <v/>
      </c>
      <c r="AM18" s="86" t="str">
        <f>'1-1｜出品者情報'!$C$22&amp;""</f>
        <v/>
      </c>
      <c r="AN18" s="86" t="str">
        <f>'1-1｜出品者情報'!$B$25&amp;""</f>
        <v/>
      </c>
      <c r="AO18" s="86" t="str">
        <f>'1-1｜出品者情報'!$B$28&amp;""</f>
        <v/>
      </c>
      <c r="AP18" s="40" t="str">
        <f>'2｜所属先'!$B$10&amp;""</f>
        <v/>
      </c>
      <c r="AQ18" s="40" t="str">
        <f>'2｜所属先'!$B$16&amp;""</f>
        <v/>
      </c>
      <c r="AR18" s="40" t="str">
        <f>'2｜所属先'!$B$19&amp;""</f>
        <v/>
      </c>
      <c r="AS18" s="40" t="str">
        <f>'2｜所属先'!$D$19&amp;""</f>
        <v/>
      </c>
      <c r="AT18" s="40" t="str">
        <f>'2｜所属先'!$B$22&amp;""</f>
        <v/>
      </c>
      <c r="AU18" s="87" t="str">
        <f>'2｜所属先'!$B$25&amp;""</f>
        <v/>
      </c>
      <c r="AV18" s="89" t="str">
        <f>'2｜所属先'!$D$28&amp;""</f>
        <v/>
      </c>
      <c r="AW18" s="90" t="str">
        <f>'2｜所属先'!$F$28&amp;""</f>
        <v/>
      </c>
      <c r="AX18" s="90" t="str">
        <f>'2｜所属先'!$D$30&amp;""</f>
        <v/>
      </c>
      <c r="AY18" s="90" t="str">
        <f>'2｜所属先'!$F$30&amp;""</f>
        <v/>
      </c>
      <c r="AZ18" s="90" t="str">
        <f>'2｜所属先'!$D$32&amp;""</f>
        <v/>
      </c>
      <c r="BA18" s="90" t="str">
        <f>'2｜所属先'!$F$32&amp;""</f>
        <v/>
      </c>
      <c r="BB18" s="90" t="str">
        <f>'2｜所属先'!$D$34&amp;""</f>
        <v/>
      </c>
      <c r="BC18" s="90" t="str">
        <f>'2｜所属先'!$F$34&amp;""</f>
        <v/>
      </c>
      <c r="BD18" s="90" t="str">
        <f>'2｜所属先'!$D$36&amp;""</f>
        <v/>
      </c>
      <c r="BE18" s="90" t="str">
        <f>'2｜所属先'!$F$36&amp;""</f>
        <v/>
      </c>
    </row>
    <row r="19" spans="1:57" s="41" customFormat="1" ht="120" customHeight="1">
      <c r="A19" s="24">
        <f t="shared" si="0"/>
        <v>15</v>
      </c>
      <c r="B19" s="25" t="str">
        <f>'1-2｜出品財情報'!B20&amp;""</f>
        <v/>
      </c>
      <c r="C19" s="25" t="str">
        <f>'1-2｜出品財情報'!C20&amp;""</f>
        <v/>
      </c>
      <c r="D19" s="26" t="str">
        <f>'1-2｜出品財情報'!D20&amp;""</f>
        <v/>
      </c>
      <c r="E19" s="26" t="str">
        <f>'1-2｜出品財情報'!E20&amp;""</f>
        <v/>
      </c>
      <c r="F19" s="31">
        <f>'1-2｜出品財情報'!F20</f>
        <v>0</v>
      </c>
      <c r="G19" s="31">
        <f>'1-2｜出品財情報'!G20</f>
        <v>0</v>
      </c>
      <c r="H19" s="77">
        <f>'1-2｜出品財情報'!H20</f>
        <v>0</v>
      </c>
      <c r="I19" s="26" t="str">
        <f>'1-2｜出品財情報'!I20&amp;""</f>
        <v/>
      </c>
      <c r="J19" s="27">
        <f>'1-2｜出品財情報'!J20</f>
        <v>0</v>
      </c>
      <c r="K19" s="28" t="str">
        <f>'1-2｜出品財情報'!K20&amp;""</f>
        <v/>
      </c>
      <c r="L19" s="28" t="str">
        <f>'1-2｜出品財情報'!L20&amp;""</f>
        <v/>
      </c>
      <c r="M19" s="28" t="str">
        <f>'1-2｜出品財情報'!M20&amp;""</f>
        <v/>
      </c>
      <c r="N19" s="28" t="str">
        <f>'1-2｜出品財情報'!N20&amp;""</f>
        <v/>
      </c>
      <c r="O19" s="26" t="str">
        <f>'1-2｜出品財情報'!O20&amp;""</f>
        <v/>
      </c>
      <c r="P19" s="26" t="str">
        <f>'1-2｜出品財情報'!P20&amp;""</f>
        <v/>
      </c>
      <c r="Q19" s="26" t="str">
        <f>'1-2｜出品財情報'!Q20&amp;""</f>
        <v/>
      </c>
      <c r="R19" s="26" t="str">
        <f>'1-2｜出品財情報'!R20&amp;""</f>
        <v/>
      </c>
      <c r="S19" s="26" t="str">
        <f>'1-2｜出品財情報'!S20&amp;""</f>
        <v/>
      </c>
      <c r="T19" s="29">
        <f>'1-2｜出品財情報'!T20</f>
        <v>0</v>
      </c>
      <c r="U19" s="26" t="str">
        <f>'1-2｜出品財情報'!U20&amp;""</f>
        <v/>
      </c>
      <c r="V19" s="26" t="str">
        <f>'1-2｜出品財情報'!V20&amp;""</f>
        <v/>
      </c>
      <c r="W19" s="26" t="str">
        <f>'1-2｜出品財情報'!W20&amp;""</f>
        <v/>
      </c>
      <c r="X19" s="26" t="str">
        <f>'1-2｜出品財情報'!X20&amp;""</f>
        <v/>
      </c>
      <c r="Y19" s="26" t="str">
        <f>'1-2｜出品財情報'!Y20&amp;""</f>
        <v/>
      </c>
      <c r="Z19" s="26" t="str">
        <f>'1-2｜出品財情報'!Z20&amp;""</f>
        <v/>
      </c>
      <c r="AA19" s="26" t="str">
        <f>'1-2｜出品財情報'!AA20&amp;""</f>
        <v/>
      </c>
      <c r="AB19" s="26" t="str">
        <f>'1-2｜出品財情報'!AB20&amp;""</f>
        <v/>
      </c>
      <c r="AC19" s="26" t="str">
        <f>'1-2｜出品財情報'!AC20&amp;""</f>
        <v/>
      </c>
      <c r="AD19" s="26" t="str">
        <f>'1-2｜出品財情報'!AD20&amp;""</f>
        <v/>
      </c>
      <c r="AE19" s="26" t="str">
        <f>'1-2｜出品財情報'!AE20&amp;""</f>
        <v/>
      </c>
      <c r="AF19" s="30" t="str">
        <f>'1-2｜出品財情報'!AF20&amp;""</f>
        <v/>
      </c>
      <c r="AG19" s="84" t="str">
        <f>'1-3｜原料使用確認書'!$B$16&amp;""</f>
        <v/>
      </c>
      <c r="AH19" s="86" t="str">
        <f>'1-1｜出品者情報'!$B$31&amp;""</f>
        <v>（選択してください）</v>
      </c>
      <c r="AI19" s="86" t="str">
        <f>'1-1｜出品者情報'!$B$13&amp;""</f>
        <v/>
      </c>
      <c r="AJ19" s="86" t="str">
        <f>'1-1｜出品者情報'!$B$16&amp;""</f>
        <v/>
      </c>
      <c r="AK19" s="86" t="str">
        <f>'1-1｜出品者情報'!$B$19&amp;""</f>
        <v/>
      </c>
      <c r="AL19" s="86" t="str">
        <f>'1-1｜出品者情報'!$B$22&amp;""</f>
        <v/>
      </c>
      <c r="AM19" s="86" t="str">
        <f>'1-1｜出品者情報'!$C$22&amp;""</f>
        <v/>
      </c>
      <c r="AN19" s="86" t="str">
        <f>'1-1｜出品者情報'!$B$25&amp;""</f>
        <v/>
      </c>
      <c r="AO19" s="86" t="str">
        <f>'1-1｜出品者情報'!$B$28&amp;""</f>
        <v/>
      </c>
      <c r="AP19" s="40" t="str">
        <f>'2｜所属先'!$B$10&amp;""</f>
        <v/>
      </c>
      <c r="AQ19" s="40" t="str">
        <f>'2｜所属先'!$B$16&amp;""</f>
        <v/>
      </c>
      <c r="AR19" s="40" t="str">
        <f>'2｜所属先'!$B$19&amp;""</f>
        <v/>
      </c>
      <c r="AS19" s="40" t="str">
        <f>'2｜所属先'!$D$19&amp;""</f>
        <v/>
      </c>
      <c r="AT19" s="40" t="str">
        <f>'2｜所属先'!$B$22&amp;""</f>
        <v/>
      </c>
      <c r="AU19" s="87" t="str">
        <f>'2｜所属先'!$B$25&amp;""</f>
        <v/>
      </c>
      <c r="AV19" s="89" t="str">
        <f>'2｜所属先'!$D$28&amp;""</f>
        <v/>
      </c>
      <c r="AW19" s="90" t="str">
        <f>'2｜所属先'!$F$28&amp;""</f>
        <v/>
      </c>
      <c r="AX19" s="90" t="str">
        <f>'2｜所属先'!$D$30&amp;""</f>
        <v/>
      </c>
      <c r="AY19" s="90" t="str">
        <f>'2｜所属先'!$F$30&amp;""</f>
        <v/>
      </c>
      <c r="AZ19" s="90" t="str">
        <f>'2｜所属先'!$D$32&amp;""</f>
        <v/>
      </c>
      <c r="BA19" s="90" t="str">
        <f>'2｜所属先'!$F$32&amp;""</f>
        <v/>
      </c>
      <c r="BB19" s="90" t="str">
        <f>'2｜所属先'!$D$34&amp;""</f>
        <v/>
      </c>
      <c r="BC19" s="90" t="str">
        <f>'2｜所属先'!$F$34&amp;""</f>
        <v/>
      </c>
      <c r="BD19" s="90" t="str">
        <f>'2｜所属先'!$D$36&amp;""</f>
        <v/>
      </c>
      <c r="BE19" s="90" t="str">
        <f>'2｜所属先'!$F$36&amp;""</f>
        <v/>
      </c>
    </row>
    <row r="20" spans="1:57" s="41" customFormat="1" ht="120" customHeight="1">
      <c r="A20" s="24">
        <f t="shared" si="0"/>
        <v>16</v>
      </c>
      <c r="B20" s="25" t="str">
        <f>'1-2｜出品財情報'!B21&amp;""</f>
        <v/>
      </c>
      <c r="C20" s="25" t="str">
        <f>'1-2｜出品財情報'!C21&amp;""</f>
        <v/>
      </c>
      <c r="D20" s="26" t="str">
        <f>'1-2｜出品財情報'!D21&amp;""</f>
        <v/>
      </c>
      <c r="E20" s="26" t="str">
        <f>'1-2｜出品財情報'!E21&amp;""</f>
        <v/>
      </c>
      <c r="F20" s="31">
        <f>'1-2｜出品財情報'!F21</f>
        <v>0</v>
      </c>
      <c r="G20" s="31">
        <f>'1-2｜出品財情報'!G21</f>
        <v>0</v>
      </c>
      <c r="H20" s="77">
        <f>'1-2｜出品財情報'!H21</f>
        <v>0</v>
      </c>
      <c r="I20" s="26" t="str">
        <f>'1-2｜出品財情報'!I21&amp;""</f>
        <v/>
      </c>
      <c r="J20" s="27">
        <f>'1-2｜出品財情報'!J21</f>
        <v>0</v>
      </c>
      <c r="K20" s="28" t="str">
        <f>'1-2｜出品財情報'!K21&amp;""</f>
        <v/>
      </c>
      <c r="L20" s="28" t="str">
        <f>'1-2｜出品財情報'!L21&amp;""</f>
        <v/>
      </c>
      <c r="M20" s="28" t="str">
        <f>'1-2｜出品財情報'!M21&amp;""</f>
        <v/>
      </c>
      <c r="N20" s="28" t="str">
        <f>'1-2｜出品財情報'!N21&amp;""</f>
        <v/>
      </c>
      <c r="O20" s="26" t="str">
        <f>'1-2｜出品財情報'!O21&amp;""</f>
        <v/>
      </c>
      <c r="P20" s="26" t="str">
        <f>'1-2｜出品財情報'!P21&amp;""</f>
        <v/>
      </c>
      <c r="Q20" s="26" t="str">
        <f>'1-2｜出品財情報'!Q21&amp;""</f>
        <v/>
      </c>
      <c r="R20" s="26" t="str">
        <f>'1-2｜出品財情報'!R21&amp;""</f>
        <v/>
      </c>
      <c r="S20" s="26" t="str">
        <f>'1-2｜出品財情報'!S21&amp;""</f>
        <v/>
      </c>
      <c r="T20" s="29">
        <f>'1-2｜出品財情報'!T21</f>
        <v>0</v>
      </c>
      <c r="U20" s="26" t="str">
        <f>'1-2｜出品財情報'!U21&amp;""</f>
        <v/>
      </c>
      <c r="V20" s="26" t="str">
        <f>'1-2｜出品財情報'!V21&amp;""</f>
        <v/>
      </c>
      <c r="W20" s="26" t="str">
        <f>'1-2｜出品財情報'!W21&amp;""</f>
        <v/>
      </c>
      <c r="X20" s="26" t="str">
        <f>'1-2｜出品財情報'!X21&amp;""</f>
        <v/>
      </c>
      <c r="Y20" s="26" t="str">
        <f>'1-2｜出品財情報'!Y21&amp;""</f>
        <v/>
      </c>
      <c r="Z20" s="26" t="str">
        <f>'1-2｜出品財情報'!Z21&amp;""</f>
        <v/>
      </c>
      <c r="AA20" s="26" t="str">
        <f>'1-2｜出品財情報'!AA21&amp;""</f>
        <v/>
      </c>
      <c r="AB20" s="26" t="str">
        <f>'1-2｜出品財情報'!AB21&amp;""</f>
        <v/>
      </c>
      <c r="AC20" s="26" t="str">
        <f>'1-2｜出品財情報'!AC21&amp;""</f>
        <v/>
      </c>
      <c r="AD20" s="26" t="str">
        <f>'1-2｜出品財情報'!AD21&amp;""</f>
        <v/>
      </c>
      <c r="AE20" s="26" t="str">
        <f>'1-2｜出品財情報'!AE21&amp;""</f>
        <v/>
      </c>
      <c r="AF20" s="30" t="str">
        <f>'1-2｜出品財情報'!AF21&amp;""</f>
        <v/>
      </c>
      <c r="AG20" s="84" t="str">
        <f>'1-3｜原料使用確認書'!$B$16&amp;""</f>
        <v/>
      </c>
      <c r="AH20" s="86" t="str">
        <f>'1-1｜出品者情報'!$B$31&amp;""</f>
        <v>（選択してください）</v>
      </c>
      <c r="AI20" s="86" t="str">
        <f>'1-1｜出品者情報'!$B$13&amp;""</f>
        <v/>
      </c>
      <c r="AJ20" s="86" t="str">
        <f>'1-1｜出品者情報'!$B$16&amp;""</f>
        <v/>
      </c>
      <c r="AK20" s="86" t="str">
        <f>'1-1｜出品者情報'!$B$19&amp;""</f>
        <v/>
      </c>
      <c r="AL20" s="86" t="str">
        <f>'1-1｜出品者情報'!$B$22&amp;""</f>
        <v/>
      </c>
      <c r="AM20" s="86" t="str">
        <f>'1-1｜出品者情報'!$C$22&amp;""</f>
        <v/>
      </c>
      <c r="AN20" s="86" t="str">
        <f>'1-1｜出品者情報'!$B$25&amp;""</f>
        <v/>
      </c>
      <c r="AO20" s="86" t="str">
        <f>'1-1｜出品者情報'!$B$28&amp;""</f>
        <v/>
      </c>
      <c r="AP20" s="40" t="str">
        <f>'2｜所属先'!$B$10&amp;""</f>
        <v/>
      </c>
      <c r="AQ20" s="40" t="str">
        <f>'2｜所属先'!$B$16&amp;""</f>
        <v/>
      </c>
      <c r="AR20" s="40" t="str">
        <f>'2｜所属先'!$B$19&amp;""</f>
        <v/>
      </c>
      <c r="AS20" s="40" t="str">
        <f>'2｜所属先'!$D$19&amp;""</f>
        <v/>
      </c>
      <c r="AT20" s="40" t="str">
        <f>'2｜所属先'!$B$22&amp;""</f>
        <v/>
      </c>
      <c r="AU20" s="87" t="str">
        <f>'2｜所属先'!$B$25&amp;""</f>
        <v/>
      </c>
      <c r="AV20" s="89" t="str">
        <f>'2｜所属先'!$D$28&amp;""</f>
        <v/>
      </c>
      <c r="AW20" s="90" t="str">
        <f>'2｜所属先'!$F$28&amp;""</f>
        <v/>
      </c>
      <c r="AX20" s="90" t="str">
        <f>'2｜所属先'!$D$30&amp;""</f>
        <v/>
      </c>
      <c r="AY20" s="90" t="str">
        <f>'2｜所属先'!$F$30&amp;""</f>
        <v/>
      </c>
      <c r="AZ20" s="90" t="str">
        <f>'2｜所属先'!$D$32&amp;""</f>
        <v/>
      </c>
      <c r="BA20" s="90" t="str">
        <f>'2｜所属先'!$F$32&amp;""</f>
        <v/>
      </c>
      <c r="BB20" s="90" t="str">
        <f>'2｜所属先'!$D$34&amp;""</f>
        <v/>
      </c>
      <c r="BC20" s="90" t="str">
        <f>'2｜所属先'!$F$34&amp;""</f>
        <v/>
      </c>
      <c r="BD20" s="90" t="str">
        <f>'2｜所属先'!$D$36&amp;""</f>
        <v/>
      </c>
      <c r="BE20" s="90" t="str">
        <f>'2｜所属先'!$F$36&amp;""</f>
        <v/>
      </c>
    </row>
    <row r="21" spans="1:57" s="41" customFormat="1" ht="120" customHeight="1">
      <c r="A21" s="24">
        <f t="shared" si="0"/>
        <v>17</v>
      </c>
      <c r="B21" s="25" t="str">
        <f>'1-2｜出品財情報'!B22&amp;""</f>
        <v/>
      </c>
      <c r="C21" s="25" t="str">
        <f>'1-2｜出品財情報'!C22&amp;""</f>
        <v/>
      </c>
      <c r="D21" s="26" t="str">
        <f>'1-2｜出品財情報'!D22&amp;""</f>
        <v/>
      </c>
      <c r="E21" s="26" t="str">
        <f>'1-2｜出品財情報'!E22&amp;""</f>
        <v/>
      </c>
      <c r="F21" s="31">
        <f>'1-2｜出品財情報'!F22</f>
        <v>0</v>
      </c>
      <c r="G21" s="31">
        <f>'1-2｜出品財情報'!G22</f>
        <v>0</v>
      </c>
      <c r="H21" s="77">
        <f>'1-2｜出品財情報'!H22</f>
        <v>0</v>
      </c>
      <c r="I21" s="26" t="str">
        <f>'1-2｜出品財情報'!I22&amp;""</f>
        <v/>
      </c>
      <c r="J21" s="27">
        <f>'1-2｜出品財情報'!J22</f>
        <v>0</v>
      </c>
      <c r="K21" s="28" t="str">
        <f>'1-2｜出品財情報'!K22&amp;""</f>
        <v/>
      </c>
      <c r="L21" s="28" t="str">
        <f>'1-2｜出品財情報'!L22&amp;""</f>
        <v/>
      </c>
      <c r="M21" s="28" t="str">
        <f>'1-2｜出品財情報'!M22&amp;""</f>
        <v/>
      </c>
      <c r="N21" s="28" t="str">
        <f>'1-2｜出品財情報'!N22&amp;""</f>
        <v/>
      </c>
      <c r="O21" s="26" t="str">
        <f>'1-2｜出品財情報'!O22&amp;""</f>
        <v/>
      </c>
      <c r="P21" s="26" t="str">
        <f>'1-2｜出品財情報'!P22&amp;""</f>
        <v/>
      </c>
      <c r="Q21" s="26" t="str">
        <f>'1-2｜出品財情報'!Q22&amp;""</f>
        <v/>
      </c>
      <c r="R21" s="26" t="str">
        <f>'1-2｜出品財情報'!R22&amp;""</f>
        <v/>
      </c>
      <c r="S21" s="26" t="str">
        <f>'1-2｜出品財情報'!S22&amp;""</f>
        <v/>
      </c>
      <c r="T21" s="29">
        <f>'1-2｜出品財情報'!T22</f>
        <v>0</v>
      </c>
      <c r="U21" s="26" t="str">
        <f>'1-2｜出品財情報'!U22&amp;""</f>
        <v/>
      </c>
      <c r="V21" s="26" t="str">
        <f>'1-2｜出品財情報'!V22&amp;""</f>
        <v/>
      </c>
      <c r="W21" s="26" t="str">
        <f>'1-2｜出品財情報'!W22&amp;""</f>
        <v/>
      </c>
      <c r="X21" s="26" t="str">
        <f>'1-2｜出品財情報'!X22&amp;""</f>
        <v/>
      </c>
      <c r="Y21" s="26" t="str">
        <f>'1-2｜出品財情報'!Y22&amp;""</f>
        <v/>
      </c>
      <c r="Z21" s="26" t="str">
        <f>'1-2｜出品財情報'!Z22&amp;""</f>
        <v/>
      </c>
      <c r="AA21" s="26" t="str">
        <f>'1-2｜出品財情報'!AA22&amp;""</f>
        <v/>
      </c>
      <c r="AB21" s="26" t="str">
        <f>'1-2｜出品財情報'!AB22&amp;""</f>
        <v/>
      </c>
      <c r="AC21" s="26" t="str">
        <f>'1-2｜出品財情報'!AC22&amp;""</f>
        <v/>
      </c>
      <c r="AD21" s="26" t="str">
        <f>'1-2｜出品財情報'!AD22&amp;""</f>
        <v/>
      </c>
      <c r="AE21" s="26" t="str">
        <f>'1-2｜出品財情報'!AE22&amp;""</f>
        <v/>
      </c>
      <c r="AF21" s="30" t="str">
        <f>'1-2｜出品財情報'!AF22&amp;""</f>
        <v/>
      </c>
      <c r="AG21" s="84" t="str">
        <f>'1-3｜原料使用確認書'!$B$16&amp;""</f>
        <v/>
      </c>
      <c r="AH21" s="86" t="str">
        <f>'1-1｜出品者情報'!$B$31&amp;""</f>
        <v>（選択してください）</v>
      </c>
      <c r="AI21" s="86" t="str">
        <f>'1-1｜出品者情報'!$B$13&amp;""</f>
        <v/>
      </c>
      <c r="AJ21" s="86" t="str">
        <f>'1-1｜出品者情報'!$B$16&amp;""</f>
        <v/>
      </c>
      <c r="AK21" s="86" t="str">
        <f>'1-1｜出品者情報'!$B$19&amp;""</f>
        <v/>
      </c>
      <c r="AL21" s="86" t="str">
        <f>'1-1｜出品者情報'!$B$22&amp;""</f>
        <v/>
      </c>
      <c r="AM21" s="86" t="str">
        <f>'1-1｜出品者情報'!$C$22&amp;""</f>
        <v/>
      </c>
      <c r="AN21" s="86" t="str">
        <f>'1-1｜出品者情報'!$B$25&amp;""</f>
        <v/>
      </c>
      <c r="AO21" s="86" t="str">
        <f>'1-1｜出品者情報'!$B$28&amp;""</f>
        <v/>
      </c>
      <c r="AP21" s="40" t="str">
        <f>'2｜所属先'!$B$10&amp;""</f>
        <v/>
      </c>
      <c r="AQ21" s="40" t="str">
        <f>'2｜所属先'!$B$16&amp;""</f>
        <v/>
      </c>
      <c r="AR21" s="40" t="str">
        <f>'2｜所属先'!$B$19&amp;""</f>
        <v/>
      </c>
      <c r="AS21" s="40" t="str">
        <f>'2｜所属先'!$D$19&amp;""</f>
        <v/>
      </c>
      <c r="AT21" s="40" t="str">
        <f>'2｜所属先'!$B$22&amp;""</f>
        <v/>
      </c>
      <c r="AU21" s="87" t="str">
        <f>'2｜所属先'!$B$25&amp;""</f>
        <v/>
      </c>
      <c r="AV21" s="89" t="str">
        <f>'2｜所属先'!$D$28&amp;""</f>
        <v/>
      </c>
      <c r="AW21" s="90" t="str">
        <f>'2｜所属先'!$F$28&amp;""</f>
        <v/>
      </c>
      <c r="AX21" s="90" t="str">
        <f>'2｜所属先'!$D$30&amp;""</f>
        <v/>
      </c>
      <c r="AY21" s="90" t="str">
        <f>'2｜所属先'!$F$30&amp;""</f>
        <v/>
      </c>
      <c r="AZ21" s="90" t="str">
        <f>'2｜所属先'!$D$32&amp;""</f>
        <v/>
      </c>
      <c r="BA21" s="90" t="str">
        <f>'2｜所属先'!$F$32&amp;""</f>
        <v/>
      </c>
      <c r="BB21" s="90" t="str">
        <f>'2｜所属先'!$D$34&amp;""</f>
        <v/>
      </c>
      <c r="BC21" s="90" t="str">
        <f>'2｜所属先'!$F$34&amp;""</f>
        <v/>
      </c>
      <c r="BD21" s="90" t="str">
        <f>'2｜所属先'!$D$36&amp;""</f>
        <v/>
      </c>
      <c r="BE21" s="90" t="str">
        <f>'2｜所属先'!$F$36&amp;""</f>
        <v/>
      </c>
    </row>
    <row r="22" spans="1:57" s="41" customFormat="1" ht="120" customHeight="1">
      <c r="A22" s="24">
        <f t="shared" si="0"/>
        <v>18</v>
      </c>
      <c r="B22" s="25" t="str">
        <f>'1-2｜出品財情報'!B23&amp;""</f>
        <v/>
      </c>
      <c r="C22" s="25" t="str">
        <f>'1-2｜出品財情報'!C23&amp;""</f>
        <v/>
      </c>
      <c r="D22" s="26" t="str">
        <f>'1-2｜出品財情報'!D23&amp;""</f>
        <v/>
      </c>
      <c r="E22" s="26" t="str">
        <f>'1-2｜出品財情報'!E23&amp;""</f>
        <v/>
      </c>
      <c r="F22" s="31">
        <f>'1-2｜出品財情報'!F23</f>
        <v>0</v>
      </c>
      <c r="G22" s="31">
        <f>'1-2｜出品財情報'!G23</f>
        <v>0</v>
      </c>
      <c r="H22" s="77">
        <f>'1-2｜出品財情報'!H23</f>
        <v>0</v>
      </c>
      <c r="I22" s="26" t="str">
        <f>'1-2｜出品財情報'!I23&amp;""</f>
        <v/>
      </c>
      <c r="J22" s="27">
        <f>'1-2｜出品財情報'!J23</f>
        <v>0</v>
      </c>
      <c r="K22" s="28" t="str">
        <f>'1-2｜出品財情報'!K23&amp;""</f>
        <v/>
      </c>
      <c r="L22" s="28" t="str">
        <f>'1-2｜出品財情報'!L23&amp;""</f>
        <v/>
      </c>
      <c r="M22" s="28" t="str">
        <f>'1-2｜出品財情報'!M23&amp;""</f>
        <v/>
      </c>
      <c r="N22" s="28" t="str">
        <f>'1-2｜出品財情報'!N23&amp;""</f>
        <v/>
      </c>
      <c r="O22" s="26" t="str">
        <f>'1-2｜出品財情報'!O23&amp;""</f>
        <v/>
      </c>
      <c r="P22" s="26" t="str">
        <f>'1-2｜出品財情報'!P23&amp;""</f>
        <v/>
      </c>
      <c r="Q22" s="26" t="str">
        <f>'1-2｜出品財情報'!Q23&amp;""</f>
        <v/>
      </c>
      <c r="R22" s="26" t="str">
        <f>'1-2｜出品財情報'!R23&amp;""</f>
        <v/>
      </c>
      <c r="S22" s="26" t="str">
        <f>'1-2｜出品財情報'!S23&amp;""</f>
        <v/>
      </c>
      <c r="T22" s="29">
        <f>'1-2｜出品財情報'!T23</f>
        <v>0</v>
      </c>
      <c r="U22" s="26" t="str">
        <f>'1-2｜出品財情報'!U23&amp;""</f>
        <v/>
      </c>
      <c r="V22" s="26" t="str">
        <f>'1-2｜出品財情報'!V23&amp;""</f>
        <v/>
      </c>
      <c r="W22" s="26" t="str">
        <f>'1-2｜出品財情報'!W23&amp;""</f>
        <v/>
      </c>
      <c r="X22" s="26" t="str">
        <f>'1-2｜出品財情報'!X23&amp;""</f>
        <v/>
      </c>
      <c r="Y22" s="26" t="str">
        <f>'1-2｜出品財情報'!Y23&amp;""</f>
        <v/>
      </c>
      <c r="Z22" s="26" t="str">
        <f>'1-2｜出品財情報'!Z23&amp;""</f>
        <v/>
      </c>
      <c r="AA22" s="26" t="str">
        <f>'1-2｜出品財情報'!AA23&amp;""</f>
        <v/>
      </c>
      <c r="AB22" s="26" t="str">
        <f>'1-2｜出品財情報'!AB23&amp;""</f>
        <v/>
      </c>
      <c r="AC22" s="26" t="str">
        <f>'1-2｜出品財情報'!AC23&amp;""</f>
        <v/>
      </c>
      <c r="AD22" s="26" t="str">
        <f>'1-2｜出品財情報'!AD23&amp;""</f>
        <v/>
      </c>
      <c r="AE22" s="26" t="str">
        <f>'1-2｜出品財情報'!AE23&amp;""</f>
        <v/>
      </c>
      <c r="AF22" s="30" t="str">
        <f>'1-2｜出品財情報'!AF23&amp;""</f>
        <v/>
      </c>
      <c r="AG22" s="84" t="str">
        <f>'1-3｜原料使用確認書'!$B$16&amp;""</f>
        <v/>
      </c>
      <c r="AH22" s="86" t="str">
        <f>'1-1｜出品者情報'!$B$31&amp;""</f>
        <v>（選択してください）</v>
      </c>
      <c r="AI22" s="86" t="str">
        <f>'1-1｜出品者情報'!$B$13&amp;""</f>
        <v/>
      </c>
      <c r="AJ22" s="86" t="str">
        <f>'1-1｜出品者情報'!$B$16&amp;""</f>
        <v/>
      </c>
      <c r="AK22" s="86" t="str">
        <f>'1-1｜出品者情報'!$B$19&amp;""</f>
        <v/>
      </c>
      <c r="AL22" s="86" t="str">
        <f>'1-1｜出品者情報'!$B$22&amp;""</f>
        <v/>
      </c>
      <c r="AM22" s="86" t="str">
        <f>'1-1｜出品者情報'!$C$22&amp;""</f>
        <v/>
      </c>
      <c r="AN22" s="86" t="str">
        <f>'1-1｜出品者情報'!$B$25&amp;""</f>
        <v/>
      </c>
      <c r="AO22" s="86" t="str">
        <f>'1-1｜出品者情報'!$B$28&amp;""</f>
        <v/>
      </c>
      <c r="AP22" s="40" t="str">
        <f>'2｜所属先'!$B$10&amp;""</f>
        <v/>
      </c>
      <c r="AQ22" s="40" t="str">
        <f>'2｜所属先'!$B$16&amp;""</f>
        <v/>
      </c>
      <c r="AR22" s="40" t="str">
        <f>'2｜所属先'!$B$19&amp;""</f>
        <v/>
      </c>
      <c r="AS22" s="40" t="str">
        <f>'2｜所属先'!$D$19&amp;""</f>
        <v/>
      </c>
      <c r="AT22" s="40" t="str">
        <f>'2｜所属先'!$B$22&amp;""</f>
        <v/>
      </c>
      <c r="AU22" s="87" t="str">
        <f>'2｜所属先'!$B$25&amp;""</f>
        <v/>
      </c>
      <c r="AV22" s="89" t="str">
        <f>'2｜所属先'!$D$28&amp;""</f>
        <v/>
      </c>
      <c r="AW22" s="90" t="str">
        <f>'2｜所属先'!$F$28&amp;""</f>
        <v/>
      </c>
      <c r="AX22" s="90" t="str">
        <f>'2｜所属先'!$D$30&amp;""</f>
        <v/>
      </c>
      <c r="AY22" s="90" t="str">
        <f>'2｜所属先'!$F$30&amp;""</f>
        <v/>
      </c>
      <c r="AZ22" s="90" t="str">
        <f>'2｜所属先'!$D$32&amp;""</f>
        <v/>
      </c>
      <c r="BA22" s="90" t="str">
        <f>'2｜所属先'!$F$32&amp;""</f>
        <v/>
      </c>
      <c r="BB22" s="90" t="str">
        <f>'2｜所属先'!$D$34&amp;""</f>
        <v/>
      </c>
      <c r="BC22" s="90" t="str">
        <f>'2｜所属先'!$F$34&amp;""</f>
        <v/>
      </c>
      <c r="BD22" s="90" t="str">
        <f>'2｜所属先'!$D$36&amp;""</f>
        <v/>
      </c>
      <c r="BE22" s="90" t="str">
        <f>'2｜所属先'!$F$36&amp;""</f>
        <v/>
      </c>
    </row>
    <row r="23" spans="1:57" s="41" customFormat="1" ht="120" customHeight="1">
      <c r="A23" s="24">
        <f t="shared" si="0"/>
        <v>19</v>
      </c>
      <c r="B23" s="25" t="str">
        <f>'1-2｜出品財情報'!B24&amp;""</f>
        <v/>
      </c>
      <c r="C23" s="25" t="str">
        <f>'1-2｜出品財情報'!C24&amp;""</f>
        <v/>
      </c>
      <c r="D23" s="26" t="str">
        <f>'1-2｜出品財情報'!D24&amp;""</f>
        <v/>
      </c>
      <c r="E23" s="26" t="str">
        <f>'1-2｜出品財情報'!E24&amp;""</f>
        <v/>
      </c>
      <c r="F23" s="31">
        <f>'1-2｜出品財情報'!F24</f>
        <v>0</v>
      </c>
      <c r="G23" s="31">
        <f>'1-2｜出品財情報'!G24</f>
        <v>0</v>
      </c>
      <c r="H23" s="77">
        <f>'1-2｜出品財情報'!H24</f>
        <v>0</v>
      </c>
      <c r="I23" s="26" t="str">
        <f>'1-2｜出品財情報'!I24&amp;""</f>
        <v/>
      </c>
      <c r="J23" s="27">
        <f>'1-2｜出品財情報'!J24</f>
        <v>0</v>
      </c>
      <c r="K23" s="28" t="str">
        <f>'1-2｜出品財情報'!K24&amp;""</f>
        <v/>
      </c>
      <c r="L23" s="28" t="str">
        <f>'1-2｜出品財情報'!L24&amp;""</f>
        <v/>
      </c>
      <c r="M23" s="28" t="str">
        <f>'1-2｜出品財情報'!M24&amp;""</f>
        <v/>
      </c>
      <c r="N23" s="28" t="str">
        <f>'1-2｜出品財情報'!N24&amp;""</f>
        <v/>
      </c>
      <c r="O23" s="26" t="str">
        <f>'1-2｜出品財情報'!O24&amp;""</f>
        <v/>
      </c>
      <c r="P23" s="26" t="str">
        <f>'1-2｜出品財情報'!P24&amp;""</f>
        <v/>
      </c>
      <c r="Q23" s="26" t="str">
        <f>'1-2｜出品財情報'!Q24&amp;""</f>
        <v/>
      </c>
      <c r="R23" s="26" t="str">
        <f>'1-2｜出品財情報'!R24&amp;""</f>
        <v/>
      </c>
      <c r="S23" s="26" t="str">
        <f>'1-2｜出品財情報'!S24&amp;""</f>
        <v/>
      </c>
      <c r="T23" s="29">
        <f>'1-2｜出品財情報'!T24</f>
        <v>0</v>
      </c>
      <c r="U23" s="26" t="str">
        <f>'1-2｜出品財情報'!U24&amp;""</f>
        <v/>
      </c>
      <c r="V23" s="26" t="str">
        <f>'1-2｜出品財情報'!V24&amp;""</f>
        <v/>
      </c>
      <c r="W23" s="26" t="str">
        <f>'1-2｜出品財情報'!W24&amp;""</f>
        <v/>
      </c>
      <c r="X23" s="26" t="str">
        <f>'1-2｜出品財情報'!X24&amp;""</f>
        <v/>
      </c>
      <c r="Y23" s="26" t="str">
        <f>'1-2｜出品財情報'!Y24&amp;""</f>
        <v/>
      </c>
      <c r="Z23" s="26" t="str">
        <f>'1-2｜出品財情報'!Z24&amp;""</f>
        <v/>
      </c>
      <c r="AA23" s="26" t="str">
        <f>'1-2｜出品財情報'!AA24&amp;""</f>
        <v/>
      </c>
      <c r="AB23" s="26" t="str">
        <f>'1-2｜出品財情報'!AB24&amp;""</f>
        <v/>
      </c>
      <c r="AC23" s="26" t="str">
        <f>'1-2｜出品財情報'!AC24&amp;""</f>
        <v/>
      </c>
      <c r="AD23" s="26" t="str">
        <f>'1-2｜出品財情報'!AD24&amp;""</f>
        <v/>
      </c>
      <c r="AE23" s="26" t="str">
        <f>'1-2｜出品財情報'!AE24&amp;""</f>
        <v/>
      </c>
      <c r="AF23" s="30" t="str">
        <f>'1-2｜出品財情報'!AF24&amp;""</f>
        <v/>
      </c>
      <c r="AG23" s="84" t="str">
        <f>'1-3｜原料使用確認書'!$B$16&amp;""</f>
        <v/>
      </c>
      <c r="AH23" s="86" t="str">
        <f>'1-1｜出品者情報'!$B$31&amp;""</f>
        <v>（選択してください）</v>
      </c>
      <c r="AI23" s="86" t="str">
        <f>'1-1｜出品者情報'!$B$13&amp;""</f>
        <v/>
      </c>
      <c r="AJ23" s="86" t="str">
        <f>'1-1｜出品者情報'!$B$16&amp;""</f>
        <v/>
      </c>
      <c r="AK23" s="86" t="str">
        <f>'1-1｜出品者情報'!$B$19&amp;""</f>
        <v/>
      </c>
      <c r="AL23" s="86" t="str">
        <f>'1-1｜出品者情報'!$B$22&amp;""</f>
        <v/>
      </c>
      <c r="AM23" s="86" t="str">
        <f>'1-1｜出品者情報'!$C$22&amp;""</f>
        <v/>
      </c>
      <c r="AN23" s="86" t="str">
        <f>'1-1｜出品者情報'!$B$25&amp;""</f>
        <v/>
      </c>
      <c r="AO23" s="86" t="str">
        <f>'1-1｜出品者情報'!$B$28&amp;""</f>
        <v/>
      </c>
      <c r="AP23" s="40" t="str">
        <f>'2｜所属先'!$B$10&amp;""</f>
        <v/>
      </c>
      <c r="AQ23" s="40" t="str">
        <f>'2｜所属先'!$B$16&amp;""</f>
        <v/>
      </c>
      <c r="AR23" s="40" t="str">
        <f>'2｜所属先'!$B$19&amp;""</f>
        <v/>
      </c>
      <c r="AS23" s="40" t="str">
        <f>'2｜所属先'!$D$19&amp;""</f>
        <v/>
      </c>
      <c r="AT23" s="40" t="str">
        <f>'2｜所属先'!$B$22&amp;""</f>
        <v/>
      </c>
      <c r="AU23" s="87" t="str">
        <f>'2｜所属先'!$B$25&amp;""</f>
        <v/>
      </c>
      <c r="AV23" s="89" t="str">
        <f>'2｜所属先'!$D$28&amp;""</f>
        <v/>
      </c>
      <c r="AW23" s="90" t="str">
        <f>'2｜所属先'!$F$28&amp;""</f>
        <v/>
      </c>
      <c r="AX23" s="90" t="str">
        <f>'2｜所属先'!$D$30&amp;""</f>
        <v/>
      </c>
      <c r="AY23" s="90" t="str">
        <f>'2｜所属先'!$F$30&amp;""</f>
        <v/>
      </c>
      <c r="AZ23" s="90" t="str">
        <f>'2｜所属先'!$D$32&amp;""</f>
        <v/>
      </c>
      <c r="BA23" s="90" t="str">
        <f>'2｜所属先'!$F$32&amp;""</f>
        <v/>
      </c>
      <c r="BB23" s="90" t="str">
        <f>'2｜所属先'!$D$34&amp;""</f>
        <v/>
      </c>
      <c r="BC23" s="90" t="str">
        <f>'2｜所属先'!$F$34&amp;""</f>
        <v/>
      </c>
      <c r="BD23" s="90" t="str">
        <f>'2｜所属先'!$D$36&amp;""</f>
        <v/>
      </c>
      <c r="BE23" s="90" t="str">
        <f>'2｜所属先'!$F$36&amp;""</f>
        <v/>
      </c>
    </row>
    <row r="24" spans="1:57" s="41" customFormat="1" ht="120" customHeight="1">
      <c r="A24" s="24">
        <f t="shared" si="0"/>
        <v>20</v>
      </c>
      <c r="B24" s="25" t="str">
        <f>'1-2｜出品財情報'!B25&amp;""</f>
        <v/>
      </c>
      <c r="C24" s="25" t="str">
        <f>'1-2｜出品財情報'!C25&amp;""</f>
        <v/>
      </c>
      <c r="D24" s="26" t="str">
        <f>'1-2｜出品財情報'!D25&amp;""</f>
        <v/>
      </c>
      <c r="E24" s="26" t="str">
        <f>'1-2｜出品財情報'!E25&amp;""</f>
        <v/>
      </c>
      <c r="F24" s="31">
        <f>'1-2｜出品財情報'!F25</f>
        <v>0</v>
      </c>
      <c r="G24" s="31">
        <f>'1-2｜出品財情報'!G25</f>
        <v>0</v>
      </c>
      <c r="H24" s="77">
        <f>'1-2｜出品財情報'!H25</f>
        <v>0</v>
      </c>
      <c r="I24" s="26" t="str">
        <f>'1-2｜出品財情報'!I25&amp;""</f>
        <v/>
      </c>
      <c r="J24" s="27">
        <f>'1-2｜出品財情報'!J25</f>
        <v>0</v>
      </c>
      <c r="K24" s="28" t="str">
        <f>'1-2｜出品財情報'!K25&amp;""</f>
        <v/>
      </c>
      <c r="L24" s="28" t="str">
        <f>'1-2｜出品財情報'!L25&amp;""</f>
        <v/>
      </c>
      <c r="M24" s="28" t="str">
        <f>'1-2｜出品財情報'!M25&amp;""</f>
        <v/>
      </c>
      <c r="N24" s="28" t="str">
        <f>'1-2｜出品財情報'!N25&amp;""</f>
        <v/>
      </c>
      <c r="O24" s="26" t="str">
        <f>'1-2｜出品財情報'!O25&amp;""</f>
        <v/>
      </c>
      <c r="P24" s="26" t="str">
        <f>'1-2｜出品財情報'!P25&amp;""</f>
        <v/>
      </c>
      <c r="Q24" s="26" t="str">
        <f>'1-2｜出品財情報'!Q25&amp;""</f>
        <v/>
      </c>
      <c r="R24" s="26" t="str">
        <f>'1-2｜出品財情報'!R25&amp;""</f>
        <v/>
      </c>
      <c r="S24" s="26" t="str">
        <f>'1-2｜出品財情報'!S25&amp;""</f>
        <v/>
      </c>
      <c r="T24" s="29">
        <f>'1-2｜出品財情報'!T25</f>
        <v>0</v>
      </c>
      <c r="U24" s="26" t="str">
        <f>'1-2｜出品財情報'!U25&amp;""</f>
        <v/>
      </c>
      <c r="V24" s="26" t="str">
        <f>'1-2｜出品財情報'!V25&amp;""</f>
        <v/>
      </c>
      <c r="W24" s="26" t="str">
        <f>'1-2｜出品財情報'!W25&amp;""</f>
        <v/>
      </c>
      <c r="X24" s="26" t="str">
        <f>'1-2｜出品財情報'!X25&amp;""</f>
        <v/>
      </c>
      <c r="Y24" s="26" t="str">
        <f>'1-2｜出品財情報'!Y25&amp;""</f>
        <v/>
      </c>
      <c r="Z24" s="26" t="str">
        <f>'1-2｜出品財情報'!Z25&amp;""</f>
        <v/>
      </c>
      <c r="AA24" s="26" t="str">
        <f>'1-2｜出品財情報'!AA25&amp;""</f>
        <v/>
      </c>
      <c r="AB24" s="26" t="str">
        <f>'1-2｜出品財情報'!AB25&amp;""</f>
        <v/>
      </c>
      <c r="AC24" s="26" t="str">
        <f>'1-2｜出品財情報'!AC25&amp;""</f>
        <v/>
      </c>
      <c r="AD24" s="26" t="str">
        <f>'1-2｜出品財情報'!AD25&amp;""</f>
        <v/>
      </c>
      <c r="AE24" s="26" t="str">
        <f>'1-2｜出品財情報'!AE25&amp;""</f>
        <v/>
      </c>
      <c r="AF24" s="30" t="str">
        <f>'1-2｜出品財情報'!AF25&amp;""</f>
        <v/>
      </c>
      <c r="AG24" s="84" t="str">
        <f>'1-3｜原料使用確認書'!$B$16&amp;""</f>
        <v/>
      </c>
      <c r="AH24" s="86" t="str">
        <f>'1-1｜出品者情報'!$B$31&amp;""</f>
        <v>（選択してください）</v>
      </c>
      <c r="AI24" s="86" t="str">
        <f>'1-1｜出品者情報'!$B$13&amp;""</f>
        <v/>
      </c>
      <c r="AJ24" s="86" t="str">
        <f>'1-1｜出品者情報'!$B$16&amp;""</f>
        <v/>
      </c>
      <c r="AK24" s="86" t="str">
        <f>'1-1｜出品者情報'!$B$19&amp;""</f>
        <v/>
      </c>
      <c r="AL24" s="86" t="str">
        <f>'1-1｜出品者情報'!$B$22&amp;""</f>
        <v/>
      </c>
      <c r="AM24" s="86" t="str">
        <f>'1-1｜出品者情報'!$C$22&amp;""</f>
        <v/>
      </c>
      <c r="AN24" s="86" t="str">
        <f>'1-1｜出品者情報'!$B$25&amp;""</f>
        <v/>
      </c>
      <c r="AO24" s="86" t="str">
        <f>'1-1｜出品者情報'!$B$28&amp;""</f>
        <v/>
      </c>
      <c r="AP24" s="40" t="str">
        <f>'2｜所属先'!$B$10&amp;""</f>
        <v/>
      </c>
      <c r="AQ24" s="40" t="str">
        <f>'2｜所属先'!$B$16&amp;""</f>
        <v/>
      </c>
      <c r="AR24" s="40" t="str">
        <f>'2｜所属先'!$B$19&amp;""</f>
        <v/>
      </c>
      <c r="AS24" s="40" t="str">
        <f>'2｜所属先'!$D$19&amp;""</f>
        <v/>
      </c>
      <c r="AT24" s="40" t="str">
        <f>'2｜所属先'!$B$22&amp;""</f>
        <v/>
      </c>
      <c r="AU24" s="87" t="str">
        <f>'2｜所属先'!$B$25&amp;""</f>
        <v/>
      </c>
      <c r="AV24" s="89" t="str">
        <f>'2｜所属先'!$D$28&amp;""</f>
        <v/>
      </c>
      <c r="AW24" s="90" t="str">
        <f>'2｜所属先'!$F$28&amp;""</f>
        <v/>
      </c>
      <c r="AX24" s="90" t="str">
        <f>'2｜所属先'!$D$30&amp;""</f>
        <v/>
      </c>
      <c r="AY24" s="90" t="str">
        <f>'2｜所属先'!$F$30&amp;""</f>
        <v/>
      </c>
      <c r="AZ24" s="90" t="str">
        <f>'2｜所属先'!$D$32&amp;""</f>
        <v/>
      </c>
      <c r="BA24" s="90" t="str">
        <f>'2｜所属先'!$F$32&amp;""</f>
        <v/>
      </c>
      <c r="BB24" s="90" t="str">
        <f>'2｜所属先'!$D$34&amp;""</f>
        <v/>
      </c>
      <c r="BC24" s="90" t="str">
        <f>'2｜所属先'!$F$34&amp;""</f>
        <v/>
      </c>
      <c r="BD24" s="90" t="str">
        <f>'2｜所属先'!$D$36&amp;""</f>
        <v/>
      </c>
      <c r="BE24" s="90" t="str">
        <f>'2｜所属先'!$F$36&amp;""</f>
        <v/>
      </c>
    </row>
    <row r="25" spans="1:57" s="41" customFormat="1" ht="24.95" customHeight="1">
      <c r="A25" s="24">
        <f>COLUMN()</f>
        <v>1</v>
      </c>
      <c r="B25" s="24">
        <f>COLUMN()</f>
        <v>2</v>
      </c>
      <c r="C25" s="24">
        <f>COLUMN()</f>
        <v>3</v>
      </c>
      <c r="D25" s="24">
        <f>COLUMN()</f>
        <v>4</v>
      </c>
      <c r="E25" s="24">
        <f>COLUMN()</f>
        <v>5</v>
      </c>
      <c r="F25" s="24">
        <f>COLUMN()</f>
        <v>6</v>
      </c>
      <c r="G25" s="24">
        <f>COLUMN()</f>
        <v>7</v>
      </c>
      <c r="H25" s="24">
        <f>COLUMN()</f>
        <v>8</v>
      </c>
      <c r="I25" s="24">
        <f>COLUMN()</f>
        <v>9</v>
      </c>
      <c r="J25" s="24">
        <f>COLUMN()</f>
        <v>10</v>
      </c>
      <c r="K25" s="24">
        <f>COLUMN()</f>
        <v>11</v>
      </c>
      <c r="L25" s="24">
        <f>COLUMN()</f>
        <v>12</v>
      </c>
      <c r="M25" s="24">
        <f>COLUMN()</f>
        <v>13</v>
      </c>
      <c r="N25" s="24">
        <f>COLUMN()</f>
        <v>14</v>
      </c>
      <c r="O25" s="24">
        <f>COLUMN()</f>
        <v>15</v>
      </c>
      <c r="P25" s="24">
        <f>COLUMN()</f>
        <v>16</v>
      </c>
      <c r="Q25" s="24">
        <f>COLUMN()</f>
        <v>17</v>
      </c>
      <c r="R25" s="24">
        <f>COLUMN()</f>
        <v>18</v>
      </c>
      <c r="S25" s="24">
        <f>COLUMN()</f>
        <v>19</v>
      </c>
      <c r="T25" s="24">
        <f>COLUMN()</f>
        <v>20</v>
      </c>
      <c r="U25" s="24">
        <f>COLUMN()</f>
        <v>21</v>
      </c>
      <c r="V25" s="24">
        <f>COLUMN()</f>
        <v>22</v>
      </c>
      <c r="W25" s="24">
        <f>COLUMN()</f>
        <v>23</v>
      </c>
      <c r="X25" s="24">
        <f>COLUMN()</f>
        <v>24</v>
      </c>
      <c r="Y25" s="24">
        <f>COLUMN()</f>
        <v>25</v>
      </c>
      <c r="Z25" s="24">
        <f>COLUMN()</f>
        <v>26</v>
      </c>
      <c r="AA25" s="24">
        <f>COLUMN()</f>
        <v>27</v>
      </c>
      <c r="AB25" s="24">
        <f>COLUMN()</f>
        <v>28</v>
      </c>
      <c r="AC25" s="24">
        <f>COLUMN()</f>
        <v>29</v>
      </c>
      <c r="AD25" s="24">
        <f>COLUMN()</f>
        <v>30</v>
      </c>
      <c r="AE25" s="24">
        <f>COLUMN()</f>
        <v>31</v>
      </c>
      <c r="AF25" s="24">
        <f>COLUMN()</f>
        <v>32</v>
      </c>
      <c r="AG25" s="24">
        <f>COLUMN()</f>
        <v>33</v>
      </c>
      <c r="AH25" s="24">
        <f>COLUMN()</f>
        <v>34</v>
      </c>
      <c r="AI25" s="24">
        <f>COLUMN()</f>
        <v>35</v>
      </c>
      <c r="AJ25" s="24">
        <f>COLUMN()</f>
        <v>36</v>
      </c>
      <c r="AK25" s="24">
        <f>COLUMN()</f>
        <v>37</v>
      </c>
      <c r="AL25" s="24">
        <f>COLUMN()</f>
        <v>38</v>
      </c>
      <c r="AM25" s="24">
        <f>COLUMN()</f>
        <v>39</v>
      </c>
      <c r="AN25" s="24">
        <f>COLUMN()</f>
        <v>40</v>
      </c>
      <c r="AO25" s="24">
        <f>COLUMN()</f>
        <v>41</v>
      </c>
      <c r="AP25" s="24">
        <f>COLUMN()</f>
        <v>42</v>
      </c>
      <c r="AQ25" s="24">
        <f>COLUMN()</f>
        <v>43</v>
      </c>
      <c r="AR25" s="24">
        <f>COLUMN()</f>
        <v>44</v>
      </c>
      <c r="AS25" s="24">
        <f>COLUMN()</f>
        <v>45</v>
      </c>
      <c r="AT25" s="24">
        <f>COLUMN()</f>
        <v>46</v>
      </c>
      <c r="AU25" s="24">
        <f>COLUMN()</f>
        <v>47</v>
      </c>
      <c r="AV25" s="24">
        <f>COLUMN()</f>
        <v>48</v>
      </c>
      <c r="AW25" s="24">
        <f>COLUMN()</f>
        <v>49</v>
      </c>
      <c r="AX25" s="24">
        <f>COLUMN()</f>
        <v>50</v>
      </c>
      <c r="AY25" s="24">
        <f>COLUMN()</f>
        <v>51</v>
      </c>
      <c r="AZ25" s="24">
        <f>COLUMN()</f>
        <v>52</v>
      </c>
      <c r="BA25" s="24">
        <f>COLUMN()</f>
        <v>53</v>
      </c>
      <c r="BB25" s="24">
        <f>COLUMN()</f>
        <v>54</v>
      </c>
      <c r="BC25" s="24">
        <f>COLUMN()</f>
        <v>55</v>
      </c>
      <c r="BD25" s="24">
        <f>COLUMN()</f>
        <v>56</v>
      </c>
      <c r="BE25" s="24">
        <f>COLUMN()</f>
        <v>57</v>
      </c>
    </row>
  </sheetData>
  <phoneticPr fontId="3"/>
  <conditionalFormatting sqref="A5:A24 D5:E24">
    <cfRule type="cellIs" dxfId="5" priority="3" operator="equal">
      <formula>"（選択）"</formula>
    </cfRule>
    <cfRule type="cellIs" dxfId="4" priority="4" operator="equal">
      <formula>"（選択してください）"</formula>
    </cfRule>
  </conditionalFormatting>
  <conditionalFormatting sqref="A1:XFD3 A4:G4 I4:BE4 I5:AF24 A25:XFD25">
    <cfRule type="cellIs" dxfId="3" priority="5" operator="equal">
      <formula>"（選択）"</formula>
    </cfRule>
    <cfRule type="cellIs" dxfId="2" priority="6" operator="equal">
      <formula>"（選択してください）"</formula>
    </cfRule>
  </conditionalFormatting>
  <conditionalFormatting sqref="H4">
    <cfRule type="cellIs" dxfId="1" priority="1" operator="equal">
      <formula>"（選択）"</formula>
    </cfRule>
    <cfRule type="cellIs" dxfId="0" priority="2" operator="equal">
      <formula>"（選択してください）"</formula>
    </cfRule>
  </conditionalFormatting>
  <dataValidations count="2">
    <dataValidation allowBlank="1" showInputMessage="1" showErrorMessage="1" promptTitle="★管理上の注意点　―――――――――――――――――――――――" prompt="「両方」の場合は、_x000a_「一般賞」と「特別賞」も追加してください（両方、一般賞、特別賞の３行が必要です）" sqref="C4" xr:uid="{9BE8C529-8C8B-4B69-88CA-4F335384DB4C}"/>
    <dataValidation allowBlank="1" showInputMessage="1" showErrorMessage="1" promptTitle="★管理上の注意点　―――――――――――――――――――――――" prompt="a" sqref="Q4" xr:uid="{C3283359-A34A-4EC7-8F43-A55C27491026}"/>
  </dataValidations>
  <pageMargins left="0.7" right="0.7" top="0.75" bottom="0.75" header="0.3" footer="0.3"/>
  <ignoredErrors>
    <ignoredError sqref="A5:AE24 AG5:AG24" unlockedFormula="1"/>
    <ignoredError sqref="AH5:BE24 AF5:AF24 A25:B25" unlockedFormula="1" calculatedColumn="1"/>
    <ignoredError sqref="C25:BE25" calculatedColumn="1"/>
  </ignoredErrors>
  <drawing r:id="rId1"/>
  <tableParts count="1">
    <tablePart r:id="rId2"/>
  </tableParts>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ワークシート</vt:lpstr>
      </vt:variant>
      <vt:variant>
        <vt:i4>6</vt:i4>
      </vt:variant>
      <vt:variant>
        <vt:lpstr>名前付き一覧</vt:lpstr>
      </vt:variant>
      <vt:variant>
        <vt:i4>3</vt:i4>
      </vt:variant>
    </vt:vector>
  </HeadingPairs>
  <TitlesOfParts>
    <vt:vector size="9" baseType="lpstr">
      <vt:lpstr>1-1｜出品者情報</vt:lpstr>
      <vt:lpstr>1-2｜出品財情報</vt:lpstr>
      <vt:lpstr>参考｜1-2｜採点表イメージ</vt:lpstr>
      <vt:lpstr>1-3｜原料使用確認書</vt:lpstr>
      <vt:lpstr>2｜所属先</vt:lpstr>
      <vt:lpstr>★事務局使用欄（非表示）</vt:lpstr>
      <vt:lpstr>'1-1｜出品者情報'!Print_Area</vt:lpstr>
      <vt:lpstr>'1-3｜原料使用確認書'!Print_Area</vt:lpstr>
      <vt:lpstr>'2｜所属先'!Print_Area</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菊地 真巨</dc:creator>
  <cp:lastModifiedBy>菊地 真巨</cp:lastModifiedBy>
  <cp:lastPrinted>2026-07-13T00:39:41Z</cp:lastPrinted>
  <dcterms:created xsi:type="dcterms:W3CDTF">2026-07-10T05:43:25Z</dcterms:created>
  <dcterms:modified xsi:type="dcterms:W3CDTF">2026-07-13T00:48:55Z</dcterms:modified>
</cp:coreProperties>
</file>