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ryo-o/Dropbox (全国水産加工業協同組合連合会)/08_水産業労働力確保緊急支援事業/07_労働力確保緊急支援事業_支援事業_R2/04_募集要領_R2労働/02-1_第2次募集_R2労働公表_HP/"/>
    </mc:Choice>
  </mc:AlternateContent>
  <xr:revisionPtr revIDLastSave="0" documentId="8_{1A42B2C2-3A33-994B-8AFF-DDD676E4F83B}" xr6:coauthVersionLast="45" xr6:coauthVersionMax="45" xr10:uidLastSave="{00000000-0000-0000-0000-000000000000}"/>
  <bookViews>
    <workbookView xWindow="-29920" yWindow="-3140" windowWidth="22960" windowHeight="14840" xr2:uid="{DC1F39FC-6E22-40B3-9F1F-01E86E34C08F}"/>
  </bookViews>
  <sheets>
    <sheet name="_賃金" sheetId="6" r:id="rId1"/>
    <sheet name="_保険" sheetId="7" r:id="rId2"/>
    <sheet name="_宿泊費・借上料" sheetId="8" r:id="rId3"/>
    <sheet name="_交通費" sheetId="10" r:id="rId4"/>
    <sheet name="_集計" sheetId="11" r:id="rId5"/>
  </sheets>
  <definedNames>
    <definedName name="_xlnm.Print_Area" localSheetId="3">_交通費!$B$1:$R$38</definedName>
    <definedName name="_xlnm.Print_Area" localSheetId="4">_集計!$A$1:$R$16</definedName>
    <definedName name="_xlnm.Print_Area" localSheetId="2">_宿泊費・借上料!$B$1:$N$45</definedName>
    <definedName name="_xlnm.Print_Area" localSheetId="0">_賃金!$B$2:$AF$47</definedName>
    <definedName name="_xlnm.Print_Area" localSheetId="1">_保険!$B$1:$M$45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0" l="1"/>
  <c r="C27" i="10"/>
  <c r="C23" i="10"/>
  <c r="C19" i="10"/>
  <c r="C15" i="10"/>
  <c r="C11" i="10"/>
  <c r="B31" i="10"/>
  <c r="B27" i="10"/>
  <c r="B23" i="10"/>
  <c r="B19" i="10"/>
  <c r="B15" i="10"/>
  <c r="B11" i="10"/>
  <c r="C37" i="8"/>
  <c r="B37" i="8"/>
  <c r="C36" i="8"/>
  <c r="B36" i="8"/>
  <c r="C32" i="8"/>
  <c r="B32" i="8"/>
  <c r="C31" i="8"/>
  <c r="B31" i="8"/>
  <c r="C27" i="8"/>
  <c r="B27" i="8"/>
  <c r="C26" i="8"/>
  <c r="B26" i="8"/>
  <c r="C22" i="8"/>
  <c r="B22" i="8"/>
  <c r="C21" i="8"/>
  <c r="B21" i="8"/>
  <c r="C17" i="8"/>
  <c r="B17" i="8"/>
  <c r="C16" i="8"/>
  <c r="B16" i="8"/>
  <c r="C11" i="8"/>
  <c r="C12" i="8"/>
  <c r="B12" i="8"/>
  <c r="B11" i="8"/>
  <c r="C37" i="7"/>
  <c r="B37" i="7"/>
  <c r="C36" i="7"/>
  <c r="B36" i="7"/>
  <c r="C32" i="7"/>
  <c r="B32" i="7"/>
  <c r="C31" i="7"/>
  <c r="B31" i="7"/>
  <c r="C27" i="7"/>
  <c r="B27" i="7"/>
  <c r="C26" i="7"/>
  <c r="B26" i="7"/>
  <c r="C22" i="7"/>
  <c r="B22" i="7"/>
  <c r="C21" i="7"/>
  <c r="B21" i="7"/>
  <c r="C17" i="7"/>
  <c r="B17" i="7"/>
  <c r="C16" i="7"/>
  <c r="B16" i="7"/>
  <c r="C11" i="7"/>
  <c r="C12" i="7"/>
  <c r="B12" i="7"/>
  <c r="B11" i="7"/>
  <c r="M12" i="7"/>
  <c r="M11" i="7"/>
  <c r="G12" i="6"/>
  <c r="L33" i="10" l="1"/>
  <c r="K33" i="10"/>
  <c r="J33" i="10"/>
  <c r="I33" i="10"/>
  <c r="H33" i="10"/>
  <c r="G33" i="10"/>
  <c r="F33" i="10"/>
  <c r="E33" i="10"/>
  <c r="D33" i="10"/>
  <c r="L32" i="10"/>
  <c r="K32" i="10"/>
  <c r="J32" i="10"/>
  <c r="I32" i="10"/>
  <c r="H32" i="10"/>
  <c r="G32" i="10"/>
  <c r="F32" i="10"/>
  <c r="E32" i="10"/>
  <c r="D32" i="10"/>
  <c r="L29" i="10"/>
  <c r="K29" i="10"/>
  <c r="J29" i="10"/>
  <c r="I29" i="10"/>
  <c r="H29" i="10"/>
  <c r="G29" i="10"/>
  <c r="F29" i="10"/>
  <c r="E29" i="10"/>
  <c r="D29" i="10"/>
  <c r="L28" i="10"/>
  <c r="K28" i="10"/>
  <c r="J28" i="10"/>
  <c r="I28" i="10"/>
  <c r="H28" i="10"/>
  <c r="G28" i="10"/>
  <c r="F28" i="10"/>
  <c r="E28" i="10"/>
  <c r="D28" i="10"/>
  <c r="L25" i="10"/>
  <c r="K25" i="10"/>
  <c r="J25" i="10"/>
  <c r="I25" i="10"/>
  <c r="H25" i="10"/>
  <c r="G25" i="10"/>
  <c r="F25" i="10"/>
  <c r="E25" i="10"/>
  <c r="D25" i="10"/>
  <c r="L24" i="10"/>
  <c r="K24" i="10"/>
  <c r="J24" i="10"/>
  <c r="I24" i="10"/>
  <c r="H24" i="10"/>
  <c r="G24" i="10"/>
  <c r="F24" i="10"/>
  <c r="E24" i="10"/>
  <c r="D24" i="10"/>
  <c r="L21" i="10"/>
  <c r="K21" i="10"/>
  <c r="J21" i="10"/>
  <c r="I21" i="10"/>
  <c r="H21" i="10"/>
  <c r="G21" i="10"/>
  <c r="F21" i="10"/>
  <c r="E21" i="10"/>
  <c r="D21" i="10"/>
  <c r="L20" i="10"/>
  <c r="K20" i="10"/>
  <c r="J20" i="10"/>
  <c r="I20" i="10"/>
  <c r="H20" i="10"/>
  <c r="G20" i="10"/>
  <c r="F20" i="10"/>
  <c r="E20" i="10"/>
  <c r="D20" i="10"/>
  <c r="L17" i="10"/>
  <c r="K17" i="10"/>
  <c r="J17" i="10"/>
  <c r="I17" i="10"/>
  <c r="H17" i="10"/>
  <c r="G17" i="10"/>
  <c r="F17" i="10"/>
  <c r="E17" i="10"/>
  <c r="D17" i="10"/>
  <c r="L16" i="10"/>
  <c r="K16" i="10"/>
  <c r="J16" i="10"/>
  <c r="I16" i="10"/>
  <c r="H16" i="10"/>
  <c r="G16" i="10"/>
  <c r="F16" i="10"/>
  <c r="E16" i="10"/>
  <c r="D16" i="10"/>
  <c r="L13" i="10"/>
  <c r="K13" i="10"/>
  <c r="J13" i="10"/>
  <c r="I13" i="10"/>
  <c r="H13" i="10"/>
  <c r="G13" i="10"/>
  <c r="F13" i="10"/>
  <c r="E13" i="10"/>
  <c r="D13" i="10"/>
  <c r="D36" i="10"/>
  <c r="L12" i="10"/>
  <c r="K12" i="10"/>
  <c r="J12" i="10"/>
  <c r="I12" i="10"/>
  <c r="H12" i="10"/>
  <c r="G12" i="10"/>
  <c r="F12" i="10"/>
  <c r="E12" i="10"/>
  <c r="D12" i="10"/>
  <c r="L38" i="8"/>
  <c r="K38" i="8"/>
  <c r="J38" i="8"/>
  <c r="I38" i="8"/>
  <c r="H38" i="8"/>
  <c r="G38" i="8"/>
  <c r="F38" i="8"/>
  <c r="E38" i="8"/>
  <c r="D38" i="8"/>
  <c r="L33" i="8"/>
  <c r="K33" i="8"/>
  <c r="J33" i="8"/>
  <c r="I33" i="8"/>
  <c r="H33" i="8"/>
  <c r="G33" i="8"/>
  <c r="F33" i="8"/>
  <c r="E33" i="8"/>
  <c r="D33" i="8"/>
  <c r="L28" i="8"/>
  <c r="K28" i="8"/>
  <c r="J28" i="8"/>
  <c r="I28" i="8"/>
  <c r="H28" i="8"/>
  <c r="G28" i="8"/>
  <c r="F28" i="8"/>
  <c r="E28" i="8"/>
  <c r="D28" i="8"/>
  <c r="L23" i="8"/>
  <c r="K23" i="8"/>
  <c r="J23" i="8"/>
  <c r="I23" i="8"/>
  <c r="H23" i="8"/>
  <c r="G23" i="8"/>
  <c r="F23" i="8"/>
  <c r="E23" i="8"/>
  <c r="D23" i="8"/>
  <c r="L18" i="8"/>
  <c r="K18" i="8"/>
  <c r="J18" i="8"/>
  <c r="I18" i="8"/>
  <c r="H18" i="8"/>
  <c r="G18" i="8"/>
  <c r="F18" i="8"/>
  <c r="E18" i="8"/>
  <c r="D18" i="8"/>
  <c r="L13" i="8"/>
  <c r="J13" i="8"/>
  <c r="H13" i="8"/>
  <c r="G13" i="8"/>
  <c r="E13" i="8"/>
  <c r="K13" i="8"/>
  <c r="I13" i="8"/>
  <c r="F13" i="8"/>
  <c r="D13" i="8"/>
  <c r="O14" i="11"/>
  <c r="D44" i="8" l="1"/>
  <c r="D37" i="10"/>
  <c r="N7" i="11" s="1"/>
  <c r="L37" i="10"/>
  <c r="N15" i="11" s="1"/>
  <c r="L36" i="10"/>
  <c r="K37" i="10"/>
  <c r="N14" i="11" s="1"/>
  <c r="J37" i="10"/>
  <c r="N13" i="11" s="1"/>
  <c r="I37" i="10"/>
  <c r="N12" i="11" s="1"/>
  <c r="H37" i="10"/>
  <c r="N11" i="11" s="1"/>
  <c r="G37" i="10"/>
  <c r="N10" i="11" s="1"/>
  <c r="F37" i="10"/>
  <c r="N9" i="11" s="1"/>
  <c r="E37" i="10"/>
  <c r="N8" i="11" s="1"/>
  <c r="F36" i="10"/>
  <c r="E36" i="10"/>
  <c r="H38" i="10"/>
  <c r="M11" i="11" s="1"/>
  <c r="D38" i="10"/>
  <c r="M7" i="11" s="1"/>
  <c r="M32" i="10"/>
  <c r="M31" i="10"/>
  <c r="M28" i="10"/>
  <c r="M27" i="10"/>
  <c r="M29" i="10" s="1"/>
  <c r="M24" i="10"/>
  <c r="M23" i="10"/>
  <c r="M16" i="10"/>
  <c r="M15" i="10"/>
  <c r="M12" i="10"/>
  <c r="M11" i="10"/>
  <c r="K36" i="10"/>
  <c r="J36" i="10"/>
  <c r="I36" i="10"/>
  <c r="H36" i="10"/>
  <c r="G36" i="10"/>
  <c r="Q3" i="11"/>
  <c r="J5" i="10"/>
  <c r="H4" i="10"/>
  <c r="E5" i="10"/>
  <c r="F4" i="10"/>
  <c r="C4" i="10"/>
  <c r="C5" i="10"/>
  <c r="C6" i="10"/>
  <c r="E6" i="10"/>
  <c r="L16" i="11"/>
  <c r="I16" i="11"/>
  <c r="F16" i="11"/>
  <c r="C16" i="11"/>
  <c r="O15" i="11"/>
  <c r="O13" i="11"/>
  <c r="O12" i="11"/>
  <c r="O11" i="11"/>
  <c r="O10" i="11"/>
  <c r="O9" i="11"/>
  <c r="O8" i="11"/>
  <c r="O7" i="11"/>
  <c r="M19" i="10"/>
  <c r="M17" i="10" l="1"/>
  <c r="M13" i="10"/>
  <c r="M33" i="10"/>
  <c r="M36" i="10"/>
  <c r="M25" i="10"/>
  <c r="K38" i="10"/>
  <c r="M14" i="11" s="1"/>
  <c r="G38" i="10"/>
  <c r="M10" i="11" s="1"/>
  <c r="L38" i="10"/>
  <c r="M15" i="11" s="1"/>
  <c r="I38" i="10"/>
  <c r="M12" i="11" s="1"/>
  <c r="J38" i="10"/>
  <c r="M13" i="11" s="1"/>
  <c r="O16" i="11"/>
  <c r="E38" i="10"/>
  <c r="M8" i="11" s="1"/>
  <c r="F38" i="10"/>
  <c r="M9" i="11" s="1"/>
  <c r="M20" i="10"/>
  <c r="M21" i="10" s="1"/>
  <c r="M38" i="10" l="1"/>
  <c r="M16" i="11" s="1"/>
  <c r="M37" i="10"/>
  <c r="N16" i="11" s="1"/>
  <c r="D42" i="8"/>
  <c r="D24" i="8" l="1"/>
  <c r="E24" i="8"/>
  <c r="F24" i="8"/>
  <c r="G24" i="8"/>
  <c r="H24" i="8"/>
  <c r="I24" i="8"/>
  <c r="J24" i="8"/>
  <c r="K24" i="8"/>
  <c r="L24" i="8"/>
  <c r="D19" i="8"/>
  <c r="E19" i="8"/>
  <c r="F19" i="8"/>
  <c r="G19" i="8"/>
  <c r="H19" i="8"/>
  <c r="I19" i="8"/>
  <c r="J19" i="8"/>
  <c r="K19" i="8"/>
  <c r="L19" i="8"/>
  <c r="D14" i="8"/>
  <c r="E14" i="8"/>
  <c r="F14" i="8"/>
  <c r="G14" i="8"/>
  <c r="H14" i="8"/>
  <c r="I14" i="8"/>
  <c r="J14" i="8"/>
  <c r="K14" i="8"/>
  <c r="L14" i="8"/>
  <c r="D39" i="8"/>
  <c r="E39" i="8"/>
  <c r="F39" i="8"/>
  <c r="G39" i="8"/>
  <c r="H39" i="8"/>
  <c r="I39" i="8"/>
  <c r="J39" i="8"/>
  <c r="K39" i="8"/>
  <c r="L39" i="8"/>
  <c r="D34" i="8"/>
  <c r="E34" i="8"/>
  <c r="F34" i="8"/>
  <c r="G34" i="8"/>
  <c r="H34" i="8"/>
  <c r="I34" i="8"/>
  <c r="J34" i="8"/>
  <c r="K34" i="8"/>
  <c r="L34" i="8"/>
  <c r="D29" i="8"/>
  <c r="M29" i="8" s="1"/>
  <c r="E29" i="8"/>
  <c r="F29" i="8"/>
  <c r="G29" i="8"/>
  <c r="H29" i="8"/>
  <c r="I29" i="8"/>
  <c r="J29" i="8"/>
  <c r="K29" i="8"/>
  <c r="L29" i="8"/>
  <c r="E6" i="8"/>
  <c r="C6" i="8"/>
  <c r="J5" i="8"/>
  <c r="E5" i="8"/>
  <c r="C5" i="8"/>
  <c r="H4" i="8"/>
  <c r="F4" i="8"/>
  <c r="C4" i="8"/>
  <c r="L43" i="8"/>
  <c r="K43" i="8"/>
  <c r="J43" i="8"/>
  <c r="I43" i="8"/>
  <c r="H43" i="8"/>
  <c r="G43" i="8"/>
  <c r="F43" i="8"/>
  <c r="E43" i="8"/>
  <c r="D43" i="8"/>
  <c r="L42" i="8"/>
  <c r="K42" i="8"/>
  <c r="J42" i="8"/>
  <c r="I42" i="8"/>
  <c r="H42" i="8"/>
  <c r="G42" i="8"/>
  <c r="F42" i="8"/>
  <c r="E42" i="8"/>
  <c r="M37" i="8"/>
  <c r="M36" i="8"/>
  <c r="M32" i="8"/>
  <c r="M31" i="8"/>
  <c r="M27" i="8"/>
  <c r="M26" i="8"/>
  <c r="M22" i="8"/>
  <c r="M21" i="8"/>
  <c r="M17" i="8"/>
  <c r="M16" i="8"/>
  <c r="M12" i="8"/>
  <c r="M11" i="8"/>
  <c r="J5" i="7"/>
  <c r="E6" i="7"/>
  <c r="E5" i="7"/>
  <c r="C6" i="7"/>
  <c r="C5" i="7"/>
  <c r="H4" i="7"/>
  <c r="F4" i="7"/>
  <c r="C4" i="7"/>
  <c r="AC40" i="6"/>
  <c r="AE40" i="6" s="1"/>
  <c r="AB40" i="6"/>
  <c r="Z40" i="6"/>
  <c r="W40" i="6"/>
  <c r="Y40" i="6" s="1"/>
  <c r="T40" i="6"/>
  <c r="V40" i="6" s="1"/>
  <c r="Q40" i="6"/>
  <c r="S40" i="6" s="1"/>
  <c r="N40" i="6"/>
  <c r="P40" i="6" s="1"/>
  <c r="K40" i="6"/>
  <c r="M40" i="6" s="1"/>
  <c r="H40" i="6"/>
  <c r="J40" i="6" s="1"/>
  <c r="E40" i="6"/>
  <c r="G40" i="6" s="1"/>
  <c r="AC39" i="6"/>
  <c r="AE39" i="6" s="1"/>
  <c r="Z39" i="6"/>
  <c r="AB39" i="6" s="1"/>
  <c r="W39" i="6"/>
  <c r="Y39" i="6" s="1"/>
  <c r="T39" i="6"/>
  <c r="V39" i="6" s="1"/>
  <c r="Q39" i="6"/>
  <c r="S39" i="6" s="1"/>
  <c r="N39" i="6"/>
  <c r="P39" i="6" s="1"/>
  <c r="K39" i="6"/>
  <c r="M39" i="6" s="1"/>
  <c r="H39" i="6"/>
  <c r="J39" i="6" s="1"/>
  <c r="G39" i="6"/>
  <c r="E39" i="6"/>
  <c r="AE38" i="6"/>
  <c r="AB38" i="6"/>
  <c r="Y38" i="6"/>
  <c r="V38" i="6"/>
  <c r="S38" i="6"/>
  <c r="P38" i="6"/>
  <c r="M38" i="6"/>
  <c r="J38" i="6"/>
  <c r="G38" i="6"/>
  <c r="AE37" i="6"/>
  <c r="AB37" i="6"/>
  <c r="Y37" i="6"/>
  <c r="V37" i="6"/>
  <c r="S37" i="6"/>
  <c r="P37" i="6"/>
  <c r="M37" i="6"/>
  <c r="J37" i="6"/>
  <c r="G37" i="6"/>
  <c r="AC35" i="6"/>
  <c r="AE35" i="6" s="1"/>
  <c r="Z35" i="6"/>
  <c r="AB35" i="6" s="1"/>
  <c r="W35" i="6"/>
  <c r="Y35" i="6" s="1"/>
  <c r="T35" i="6"/>
  <c r="V35" i="6" s="1"/>
  <c r="Q35" i="6"/>
  <c r="S35" i="6" s="1"/>
  <c r="N35" i="6"/>
  <c r="P35" i="6" s="1"/>
  <c r="K35" i="6"/>
  <c r="M35" i="6" s="1"/>
  <c r="H35" i="6"/>
  <c r="J35" i="6" s="1"/>
  <c r="E35" i="6"/>
  <c r="G35" i="6" s="1"/>
  <c r="AC34" i="6"/>
  <c r="AE34" i="6" s="1"/>
  <c r="Z34" i="6"/>
  <c r="AB34" i="6" s="1"/>
  <c r="W34" i="6"/>
  <c r="Y34" i="6" s="1"/>
  <c r="T34" i="6"/>
  <c r="V34" i="6" s="1"/>
  <c r="Q34" i="6"/>
  <c r="S34" i="6" s="1"/>
  <c r="N34" i="6"/>
  <c r="P34" i="6" s="1"/>
  <c r="K34" i="6"/>
  <c r="M34" i="6" s="1"/>
  <c r="H34" i="6"/>
  <c r="J34" i="6" s="1"/>
  <c r="E34" i="6"/>
  <c r="G34" i="6" s="1"/>
  <c r="AE33" i="6"/>
  <c r="AB33" i="6"/>
  <c r="Y33" i="6"/>
  <c r="V33" i="6"/>
  <c r="S33" i="6"/>
  <c r="P33" i="6"/>
  <c r="M33" i="6"/>
  <c r="J33" i="6"/>
  <c r="G33" i="6"/>
  <c r="AF33" i="6" s="1"/>
  <c r="AE32" i="6"/>
  <c r="AB32" i="6"/>
  <c r="Y32" i="6"/>
  <c r="V32" i="6"/>
  <c r="S32" i="6"/>
  <c r="P32" i="6"/>
  <c r="M32" i="6"/>
  <c r="J32" i="6"/>
  <c r="AF32" i="6" s="1"/>
  <c r="G32" i="6"/>
  <c r="AC30" i="6"/>
  <c r="AE30" i="6" s="1"/>
  <c r="Z30" i="6"/>
  <c r="AB30" i="6" s="1"/>
  <c r="W30" i="6"/>
  <c r="Y30" i="6" s="1"/>
  <c r="T30" i="6"/>
  <c r="V30" i="6" s="1"/>
  <c r="Q30" i="6"/>
  <c r="S30" i="6" s="1"/>
  <c r="N30" i="6"/>
  <c r="P30" i="6" s="1"/>
  <c r="K30" i="6"/>
  <c r="M30" i="6" s="1"/>
  <c r="J30" i="6"/>
  <c r="H30" i="6"/>
  <c r="E30" i="6"/>
  <c r="G30" i="6" s="1"/>
  <c r="AC29" i="6"/>
  <c r="AE29" i="6" s="1"/>
  <c r="Z29" i="6"/>
  <c r="AB29" i="6" s="1"/>
  <c r="W29" i="6"/>
  <c r="Y29" i="6" s="1"/>
  <c r="T29" i="6"/>
  <c r="V29" i="6" s="1"/>
  <c r="Q29" i="6"/>
  <c r="S29" i="6" s="1"/>
  <c r="N29" i="6"/>
  <c r="P29" i="6" s="1"/>
  <c r="K29" i="6"/>
  <c r="M29" i="6" s="1"/>
  <c r="H29" i="6"/>
  <c r="J29" i="6" s="1"/>
  <c r="E29" i="6"/>
  <c r="G29" i="6" s="1"/>
  <c r="AE28" i="6"/>
  <c r="AB28" i="6"/>
  <c r="Y28" i="6"/>
  <c r="V28" i="6"/>
  <c r="S28" i="6"/>
  <c r="P28" i="6"/>
  <c r="M28" i="6"/>
  <c r="J28" i="6"/>
  <c r="G28" i="6"/>
  <c r="AE27" i="6"/>
  <c r="AB27" i="6"/>
  <c r="Y27" i="6"/>
  <c r="V27" i="6"/>
  <c r="S27" i="6"/>
  <c r="P27" i="6"/>
  <c r="M27" i="6"/>
  <c r="J27" i="6"/>
  <c r="G27" i="6"/>
  <c r="AC25" i="6"/>
  <c r="AE25" i="6" s="1"/>
  <c r="Z25" i="6"/>
  <c r="AB25" i="6" s="1"/>
  <c r="W25" i="6"/>
  <c r="Y25" i="6" s="1"/>
  <c r="T25" i="6"/>
  <c r="V25" i="6" s="1"/>
  <c r="Q25" i="6"/>
  <c r="S25" i="6" s="1"/>
  <c r="N25" i="6"/>
  <c r="P25" i="6" s="1"/>
  <c r="K25" i="6"/>
  <c r="M25" i="6" s="1"/>
  <c r="H25" i="6"/>
  <c r="J25" i="6" s="1"/>
  <c r="E25" i="6"/>
  <c r="G25" i="6" s="1"/>
  <c r="AC24" i="6"/>
  <c r="AE24" i="6" s="1"/>
  <c r="Z24" i="6"/>
  <c r="AB24" i="6" s="1"/>
  <c r="W24" i="6"/>
  <c r="Y24" i="6" s="1"/>
  <c r="T24" i="6"/>
  <c r="V24" i="6" s="1"/>
  <c r="Q24" i="6"/>
  <c r="S24" i="6" s="1"/>
  <c r="N24" i="6"/>
  <c r="P24" i="6" s="1"/>
  <c r="K24" i="6"/>
  <c r="M24" i="6" s="1"/>
  <c r="H24" i="6"/>
  <c r="J24" i="6" s="1"/>
  <c r="E24" i="6"/>
  <c r="G24" i="6" s="1"/>
  <c r="AE23" i="6"/>
  <c r="AB23" i="6"/>
  <c r="Y23" i="6"/>
  <c r="V23" i="6"/>
  <c r="S23" i="6"/>
  <c r="P23" i="6"/>
  <c r="M23" i="6"/>
  <c r="J23" i="6"/>
  <c r="G23" i="6"/>
  <c r="AE22" i="6"/>
  <c r="AB22" i="6"/>
  <c r="Y22" i="6"/>
  <c r="V22" i="6"/>
  <c r="S22" i="6"/>
  <c r="P22" i="6"/>
  <c r="M22" i="6"/>
  <c r="J22" i="6"/>
  <c r="G22" i="6"/>
  <c r="AC20" i="6"/>
  <c r="AE20" i="6" s="1"/>
  <c r="Z20" i="6"/>
  <c r="AB20" i="6" s="1"/>
  <c r="W20" i="6"/>
  <c r="Y20" i="6" s="1"/>
  <c r="T20" i="6"/>
  <c r="V20" i="6" s="1"/>
  <c r="Q20" i="6"/>
  <c r="S20" i="6" s="1"/>
  <c r="N20" i="6"/>
  <c r="P20" i="6" s="1"/>
  <c r="K20" i="6"/>
  <c r="M20" i="6" s="1"/>
  <c r="H20" i="6"/>
  <c r="J20" i="6" s="1"/>
  <c r="E20" i="6"/>
  <c r="G20" i="6" s="1"/>
  <c r="AC19" i="6"/>
  <c r="AE19" i="6" s="1"/>
  <c r="Z19" i="6"/>
  <c r="AB19" i="6" s="1"/>
  <c r="W19" i="6"/>
  <c r="Y19" i="6" s="1"/>
  <c r="T19" i="6"/>
  <c r="V19" i="6" s="1"/>
  <c r="Q19" i="6"/>
  <c r="S19" i="6" s="1"/>
  <c r="N19" i="6"/>
  <c r="P19" i="6" s="1"/>
  <c r="K19" i="6"/>
  <c r="M19" i="6" s="1"/>
  <c r="H19" i="6"/>
  <c r="J19" i="6" s="1"/>
  <c r="E19" i="6"/>
  <c r="G19" i="6" s="1"/>
  <c r="AE18" i="6"/>
  <c r="AB18" i="6"/>
  <c r="Y18" i="6"/>
  <c r="V18" i="6"/>
  <c r="S18" i="6"/>
  <c r="P18" i="6"/>
  <c r="M18" i="6"/>
  <c r="J18" i="6"/>
  <c r="G18" i="6"/>
  <c r="AF18" i="6" s="1"/>
  <c r="AE17" i="6"/>
  <c r="AB17" i="6"/>
  <c r="Y17" i="6"/>
  <c r="V17" i="6"/>
  <c r="S17" i="6"/>
  <c r="P17" i="6"/>
  <c r="M17" i="6"/>
  <c r="J17" i="6"/>
  <c r="G17" i="6"/>
  <c r="G43" i="6" s="1"/>
  <c r="AC15" i="6"/>
  <c r="AE15" i="6" s="1"/>
  <c r="AC14" i="6"/>
  <c r="AE14" i="6" s="1"/>
  <c r="AE13" i="6"/>
  <c r="AE12" i="6"/>
  <c r="AE43" i="6" s="1"/>
  <c r="Z15" i="6"/>
  <c r="AB15" i="6" s="1"/>
  <c r="Z14" i="6"/>
  <c r="AB14" i="6" s="1"/>
  <c r="AB13" i="6"/>
  <c r="AB12" i="6"/>
  <c r="AB43" i="6" s="1"/>
  <c r="W15" i="6"/>
  <c r="Y15" i="6" s="1"/>
  <c r="W14" i="6"/>
  <c r="Y14" i="6" s="1"/>
  <c r="Y13" i="6"/>
  <c r="Y44" i="6" s="1"/>
  <c r="Y12" i="6"/>
  <c r="Y43" i="6" s="1"/>
  <c r="T15" i="6"/>
  <c r="V15" i="6" s="1"/>
  <c r="T14" i="6"/>
  <c r="V14" i="6" s="1"/>
  <c r="V45" i="6" s="1"/>
  <c r="E12" i="11" s="1"/>
  <c r="V13" i="6"/>
  <c r="V12" i="6"/>
  <c r="V43" i="6" s="1"/>
  <c r="Q15" i="6"/>
  <c r="S15" i="6" s="1"/>
  <c r="Q14" i="6"/>
  <c r="S14" i="6" s="1"/>
  <c r="S13" i="6"/>
  <c r="S12" i="6"/>
  <c r="N15" i="6"/>
  <c r="P15" i="6" s="1"/>
  <c r="N14" i="6"/>
  <c r="P14" i="6" s="1"/>
  <c r="P13" i="6"/>
  <c r="P12" i="6"/>
  <c r="K14" i="6"/>
  <c r="H14" i="6"/>
  <c r="E14" i="6"/>
  <c r="AF28" i="6" l="1"/>
  <c r="I45" i="8"/>
  <c r="J12" i="11" s="1"/>
  <c r="R12" i="11" s="1"/>
  <c r="E45" i="8"/>
  <c r="J8" i="11" s="1"/>
  <c r="R8" i="11" s="1"/>
  <c r="J45" i="8"/>
  <c r="J13" i="11" s="1"/>
  <c r="R13" i="11" s="1"/>
  <c r="AF23" i="6"/>
  <c r="AF17" i="6"/>
  <c r="AF22" i="6"/>
  <c r="AF27" i="6"/>
  <c r="AB44" i="6"/>
  <c r="M19" i="8"/>
  <c r="V44" i="6"/>
  <c r="AF37" i="6"/>
  <c r="AF38" i="6"/>
  <c r="G45" i="8"/>
  <c r="J10" i="11" s="1"/>
  <c r="R10" i="11" s="1"/>
  <c r="M24" i="8"/>
  <c r="M14" i="8"/>
  <c r="M39" i="8"/>
  <c r="M34" i="8"/>
  <c r="L45" i="8"/>
  <c r="J15" i="11" s="1"/>
  <c r="R15" i="11" s="1"/>
  <c r="H45" i="8"/>
  <c r="J11" i="11" s="1"/>
  <c r="R11" i="11" s="1"/>
  <c r="D45" i="8"/>
  <c r="J7" i="11" s="1"/>
  <c r="R7" i="11" s="1"/>
  <c r="K45" i="8"/>
  <c r="J14" i="11" s="1"/>
  <c r="R14" i="11" s="1"/>
  <c r="F45" i="8"/>
  <c r="J9" i="11" s="1"/>
  <c r="R9" i="11" s="1"/>
  <c r="M43" i="8"/>
  <c r="N42" i="8"/>
  <c r="F44" i="8"/>
  <c r="K9" i="11" s="1"/>
  <c r="J44" i="8"/>
  <c r="K13" i="11" s="1"/>
  <c r="G44" i="8"/>
  <c r="K10" i="11" s="1"/>
  <c r="K44" i="8"/>
  <c r="K14" i="11" s="1"/>
  <c r="K7" i="11"/>
  <c r="H44" i="8"/>
  <c r="K11" i="11" s="1"/>
  <c r="L44" i="8"/>
  <c r="K15" i="11" s="1"/>
  <c r="M33" i="8"/>
  <c r="N43" i="8"/>
  <c r="M28" i="8"/>
  <c r="M38" i="8"/>
  <c r="E44" i="8"/>
  <c r="K8" i="11" s="1"/>
  <c r="I44" i="8"/>
  <c r="K12" i="11" s="1"/>
  <c r="M18" i="8"/>
  <c r="M23" i="8"/>
  <c r="M42" i="8"/>
  <c r="M13" i="8"/>
  <c r="AF39" i="6"/>
  <c r="AF40" i="6"/>
  <c r="AF34" i="6"/>
  <c r="AF35" i="6"/>
  <c r="AF29" i="6"/>
  <c r="AF30" i="6"/>
  <c r="S43" i="6"/>
  <c r="AF24" i="6"/>
  <c r="AF25" i="6"/>
  <c r="AE44" i="6"/>
  <c r="AF20" i="6"/>
  <c r="AF19" i="6"/>
  <c r="V46" i="6"/>
  <c r="D12" i="11" s="1"/>
  <c r="AB46" i="6"/>
  <c r="D14" i="11" s="1"/>
  <c r="S44" i="6"/>
  <c r="AE45" i="6"/>
  <c r="E15" i="11" s="1"/>
  <c r="S46" i="6"/>
  <c r="D11" i="11" s="1"/>
  <c r="AB45" i="6"/>
  <c r="E14" i="11" s="1"/>
  <c r="Y45" i="6"/>
  <c r="E13" i="11" s="1"/>
  <c r="S45" i="6"/>
  <c r="E11" i="11" s="1"/>
  <c r="AE46" i="6"/>
  <c r="D15" i="11" s="1"/>
  <c r="Y46" i="6"/>
  <c r="D13" i="11" s="1"/>
  <c r="J13" i="6"/>
  <c r="J44" i="6" s="1"/>
  <c r="M13" i="6"/>
  <c r="M12" i="6"/>
  <c r="J12" i="6"/>
  <c r="G13" i="6"/>
  <c r="AF13" i="6" s="1"/>
  <c r="R16" i="11" l="1"/>
  <c r="J43" i="6"/>
  <c r="AF12" i="6"/>
  <c r="M45" i="8"/>
  <c r="J16" i="11" s="1"/>
  <c r="M44" i="8"/>
  <c r="K16" i="11" s="1"/>
  <c r="N44" i="8"/>
  <c r="D42" i="7"/>
  <c r="L38" i="7"/>
  <c r="K38" i="7"/>
  <c r="J38" i="7"/>
  <c r="I38" i="7"/>
  <c r="H38" i="7"/>
  <c r="G38" i="7"/>
  <c r="F38" i="7"/>
  <c r="E38" i="7"/>
  <c r="D38" i="7"/>
  <c r="L33" i="7"/>
  <c r="K33" i="7"/>
  <c r="J33" i="7"/>
  <c r="I33" i="7"/>
  <c r="H33" i="7"/>
  <c r="G33" i="7"/>
  <c r="F33" i="7"/>
  <c r="E33" i="7"/>
  <c r="D33" i="7"/>
  <c r="L28" i="7"/>
  <c r="K28" i="7"/>
  <c r="J28" i="7"/>
  <c r="I28" i="7"/>
  <c r="H28" i="7"/>
  <c r="G28" i="7"/>
  <c r="F28" i="7"/>
  <c r="E28" i="7"/>
  <c r="D28" i="7"/>
  <c r="L23" i="7"/>
  <c r="K23" i="7"/>
  <c r="J23" i="7"/>
  <c r="I23" i="7"/>
  <c r="H23" i="7"/>
  <c r="G23" i="7"/>
  <c r="F23" i="7"/>
  <c r="E23" i="7"/>
  <c r="D23" i="7"/>
  <c r="L18" i="7"/>
  <c r="K18" i="7"/>
  <c r="J18" i="7"/>
  <c r="I18" i="7"/>
  <c r="H18" i="7"/>
  <c r="G18" i="7"/>
  <c r="F18" i="7"/>
  <c r="E18" i="7"/>
  <c r="D18" i="7"/>
  <c r="L13" i="7"/>
  <c r="E13" i="7"/>
  <c r="E44" i="7" s="1"/>
  <c r="H8" i="11" s="1"/>
  <c r="F13" i="7"/>
  <c r="G13" i="7"/>
  <c r="H13" i="7"/>
  <c r="I13" i="7"/>
  <c r="J13" i="7"/>
  <c r="K13" i="7"/>
  <c r="D14" i="7"/>
  <c r="L39" i="7"/>
  <c r="K39" i="7"/>
  <c r="J39" i="7"/>
  <c r="I39" i="7"/>
  <c r="H39" i="7"/>
  <c r="G39" i="7"/>
  <c r="F39" i="7"/>
  <c r="E39" i="7"/>
  <c r="D39" i="7"/>
  <c r="L34" i="7"/>
  <c r="K34" i="7"/>
  <c r="J34" i="7"/>
  <c r="I34" i="7"/>
  <c r="H34" i="7"/>
  <c r="G34" i="7"/>
  <c r="F34" i="7"/>
  <c r="E34" i="7"/>
  <c r="M34" i="7" s="1"/>
  <c r="D34" i="7"/>
  <c r="L29" i="7"/>
  <c r="K29" i="7"/>
  <c r="J29" i="7"/>
  <c r="I29" i="7"/>
  <c r="H29" i="7"/>
  <c r="G29" i="7"/>
  <c r="F29" i="7"/>
  <c r="E29" i="7"/>
  <c r="D29" i="7"/>
  <c r="L24" i="7"/>
  <c r="K24" i="7"/>
  <c r="J24" i="7"/>
  <c r="I24" i="7"/>
  <c r="H24" i="7"/>
  <c r="G24" i="7"/>
  <c r="F24" i="7"/>
  <c r="E24" i="7"/>
  <c r="D24" i="7"/>
  <c r="L19" i="7"/>
  <c r="K19" i="7"/>
  <c r="J19" i="7"/>
  <c r="I19" i="7"/>
  <c r="H19" i="7"/>
  <c r="G19" i="7"/>
  <c r="F19" i="7"/>
  <c r="E19" i="7"/>
  <c r="D19" i="7"/>
  <c r="E14" i="7"/>
  <c r="F14" i="7"/>
  <c r="G14" i="7"/>
  <c r="H14" i="7"/>
  <c r="I14" i="7"/>
  <c r="J14" i="7"/>
  <c r="K14" i="7"/>
  <c r="L14" i="7"/>
  <c r="L45" i="7" s="1"/>
  <c r="G15" i="11" s="1"/>
  <c r="P15" i="11" s="1"/>
  <c r="D13" i="7"/>
  <c r="P43" i="6"/>
  <c r="M43" i="6"/>
  <c r="G44" i="6"/>
  <c r="K15" i="6"/>
  <c r="M15" i="6" s="1"/>
  <c r="H15" i="6"/>
  <c r="J15" i="6" s="1"/>
  <c r="J46" i="6" s="1"/>
  <c r="D8" i="11" s="1"/>
  <c r="E15" i="6"/>
  <c r="G15" i="6" s="1"/>
  <c r="M14" i="6"/>
  <c r="M45" i="6" s="1"/>
  <c r="E9" i="11" s="1"/>
  <c r="J14" i="6"/>
  <c r="J45" i="6" s="1"/>
  <c r="E8" i="11" s="1"/>
  <c r="Q8" i="11" s="1"/>
  <c r="G14" i="6"/>
  <c r="M44" i="6"/>
  <c r="L42" i="7"/>
  <c r="L43" i="7"/>
  <c r="K43" i="7"/>
  <c r="K42" i="7"/>
  <c r="J43" i="7"/>
  <c r="J42" i="7"/>
  <c r="I43" i="7"/>
  <c r="I42" i="7"/>
  <c r="G43" i="7"/>
  <c r="G42" i="7"/>
  <c r="F43" i="7"/>
  <c r="F42" i="7"/>
  <c r="E43" i="7"/>
  <c r="E42" i="7"/>
  <c r="D43" i="7"/>
  <c r="M37" i="7"/>
  <c r="M36" i="7"/>
  <c r="M32" i="7"/>
  <c r="M31" i="7"/>
  <c r="M27" i="7"/>
  <c r="M26" i="7"/>
  <c r="M22" i="7"/>
  <c r="M21" i="7"/>
  <c r="M17" i="7"/>
  <c r="M16" i="7"/>
  <c r="AF14" i="6" l="1"/>
  <c r="G45" i="6"/>
  <c r="AF43" i="6"/>
  <c r="D44" i="7"/>
  <c r="M13" i="7"/>
  <c r="AF15" i="6"/>
  <c r="G46" i="6"/>
  <c r="M14" i="7"/>
  <c r="D45" i="7"/>
  <c r="E45" i="7"/>
  <c r="G8" i="11" s="1"/>
  <c r="P8" i="11" s="1"/>
  <c r="L44" i="7"/>
  <c r="H15" i="11" s="1"/>
  <c r="Q15" i="11" s="1"/>
  <c r="M39" i="7"/>
  <c r="P44" i="6"/>
  <c r="AF44" i="6" s="1"/>
  <c r="J45" i="7"/>
  <c r="G13" i="11" s="1"/>
  <c r="P13" i="11" s="1"/>
  <c r="P45" i="6"/>
  <c r="E10" i="11" s="1"/>
  <c r="G45" i="7"/>
  <c r="G10" i="11" s="1"/>
  <c r="K45" i="7"/>
  <c r="G14" i="11" s="1"/>
  <c r="P14" i="11" s="1"/>
  <c r="I45" i="7"/>
  <c r="G12" i="11" s="1"/>
  <c r="P12" i="11" s="1"/>
  <c r="M46" i="6"/>
  <c r="D9" i="11" s="1"/>
  <c r="P46" i="6"/>
  <c r="D10" i="11" s="1"/>
  <c r="P10" i="11" s="1"/>
  <c r="D7" i="11" l="1"/>
  <c r="P7" i="11" s="1"/>
  <c r="AF46" i="6"/>
  <c r="D16" i="11" s="1"/>
  <c r="AF45" i="6"/>
  <c r="E16" i="11" s="1"/>
  <c r="E7" i="11"/>
  <c r="Q7" i="11" s="1"/>
  <c r="H7" i="11"/>
  <c r="G7" i="11"/>
  <c r="M33" i="7"/>
  <c r="K44" i="7"/>
  <c r="H14" i="11" s="1"/>
  <c r="Q14" i="11" s="1"/>
  <c r="J44" i="7"/>
  <c r="H13" i="11" s="1"/>
  <c r="Q13" i="11" s="1"/>
  <c r="I44" i="7"/>
  <c r="H12" i="11" s="1"/>
  <c r="Q12" i="11" s="1"/>
  <c r="G44" i="7"/>
  <c r="H10" i="11" s="1"/>
  <c r="Q10" i="11" s="1"/>
  <c r="F44" i="7"/>
  <c r="H9" i="11" s="1"/>
  <c r="Q9" i="11" s="1"/>
  <c r="M18" i="7"/>
  <c r="M19" i="7"/>
  <c r="M38" i="7" l="1"/>
  <c r="M29" i="7"/>
  <c r="M28" i="7"/>
  <c r="M24" i="7"/>
  <c r="F45" i="7"/>
  <c r="M23" i="7"/>
  <c r="H43" i="7"/>
  <c r="M43" i="7" s="1"/>
  <c r="H44" i="7"/>
  <c r="H11" i="11" s="1"/>
  <c r="Q11" i="11" s="1"/>
  <c r="Q16" i="11" s="1"/>
  <c r="H45" i="7"/>
  <c r="G11" i="11" s="1"/>
  <c r="P11" i="11" s="1"/>
  <c r="H42" i="7"/>
  <c r="M42" i="7" s="1"/>
  <c r="G9" i="11" l="1"/>
  <c r="P9" i="11" s="1"/>
  <c r="P16" i="11" s="1"/>
  <c r="M45" i="7"/>
  <c r="G16" i="11" s="1"/>
  <c r="M44" i="7"/>
  <c r="H16" i="11" s="1"/>
  <c r="N42" i="7"/>
  <c r="N44" i="7"/>
  <c r="N43" i="7"/>
</calcChain>
</file>

<file path=xl/sharedStrings.xml><?xml version="1.0" encoding="utf-8"?>
<sst xmlns="http://schemas.openxmlformats.org/spreadsheetml/2006/main" count="323" uniqueCount="86">
  <si>
    <t>時間給</t>
    <rPh sb="0" eb="3">
      <t>ジカンキュウ</t>
    </rPh>
    <phoneticPr fontId="2"/>
  </si>
  <si>
    <t>事業者名</t>
    <rPh sb="0" eb="3">
      <t>ジギョウシャ</t>
    </rPh>
    <rPh sb="3" eb="4">
      <t>メイ</t>
    </rPh>
    <phoneticPr fontId="2"/>
  </si>
  <si>
    <t>雇用者計</t>
    <rPh sb="0" eb="3">
      <t>コヨウシャ</t>
    </rPh>
    <rPh sb="3" eb="4">
      <t>ケイ</t>
    </rPh>
    <phoneticPr fontId="2"/>
  </si>
  <si>
    <t>実習生計</t>
    <rPh sb="0" eb="3">
      <t>ジッシュウセイ</t>
    </rPh>
    <rPh sb="3" eb="4">
      <t>ケイ</t>
    </rPh>
    <phoneticPr fontId="2"/>
  </si>
  <si>
    <t>金額</t>
    <rPh sb="0" eb="2">
      <t>キンガク</t>
    </rPh>
    <phoneticPr fontId="2"/>
  </si>
  <si>
    <t>時間</t>
    <rPh sb="0" eb="2">
      <t>ジカン</t>
    </rPh>
    <phoneticPr fontId="2"/>
  </si>
  <si>
    <t>単価</t>
    <rPh sb="0" eb="2">
      <t>タンカ</t>
    </rPh>
    <phoneticPr fontId="2"/>
  </si>
  <si>
    <t>合計金額</t>
    <rPh sb="0" eb="2">
      <t>ゴウケイ</t>
    </rPh>
    <rPh sb="2" eb="4">
      <t>キンガク</t>
    </rPh>
    <phoneticPr fontId="2"/>
  </si>
  <si>
    <t>支給</t>
    <rPh sb="0" eb="2">
      <t>シキュウ</t>
    </rPh>
    <phoneticPr fontId="2"/>
  </si>
  <si>
    <t>期間</t>
    <rPh sb="0" eb="2">
      <t>キカン</t>
    </rPh>
    <phoneticPr fontId="2"/>
  </si>
  <si>
    <t>最低賃金</t>
    <rPh sb="0" eb="2">
      <t>サイテイ</t>
    </rPh>
    <rPh sb="2" eb="4">
      <t>チンギン</t>
    </rPh>
    <phoneticPr fontId="2"/>
  </si>
  <si>
    <t>県名</t>
    <rPh sb="0" eb="2">
      <t>ケンメイ</t>
    </rPh>
    <phoneticPr fontId="2"/>
  </si>
  <si>
    <t>KR02-0001</t>
    <phoneticPr fontId="2"/>
  </si>
  <si>
    <t>計画助成差額</t>
    <rPh sb="0" eb="2">
      <t xml:space="preserve">ケイカク </t>
    </rPh>
    <rPh sb="2" eb="4">
      <t xml:space="preserve">ジョセイ </t>
    </rPh>
    <rPh sb="4" eb="6">
      <t>サガク</t>
    </rPh>
    <phoneticPr fontId="2"/>
  </si>
  <si>
    <t>計画実差額</t>
    <rPh sb="0" eb="2">
      <t xml:space="preserve">ケイカク </t>
    </rPh>
    <rPh sb="2" eb="3">
      <t xml:space="preserve">ジッサイ </t>
    </rPh>
    <rPh sb="3" eb="5">
      <t>サガク</t>
    </rPh>
    <phoneticPr fontId="2"/>
  </si>
  <si>
    <t>※ 1時間当たり500円、1日10時間を上限とする。</t>
    <rPh sb="3" eb="5">
      <t>ジカン</t>
    </rPh>
    <rPh sb="5" eb="6">
      <t>ア</t>
    </rPh>
    <rPh sb="11" eb="12">
      <t>エン</t>
    </rPh>
    <rPh sb="14" eb="15">
      <t>ニチ</t>
    </rPh>
    <rPh sb="17" eb="19">
      <t>ジカン</t>
    </rPh>
    <rPh sb="20" eb="22">
      <t>ジョウゲン</t>
    </rPh>
    <phoneticPr fontId="2"/>
  </si>
  <si>
    <t>４月</t>
    <rPh sb="1" eb="2">
      <t>ツキ</t>
    </rPh>
    <phoneticPr fontId="2"/>
  </si>
  <si>
    <t>５月</t>
  </si>
  <si>
    <t>６月</t>
  </si>
  <si>
    <t>７月</t>
  </si>
  <si>
    <t>保険料</t>
    <rPh sb="0" eb="3">
      <t>ホケンリョウ</t>
    </rPh>
    <phoneticPr fontId="2"/>
  </si>
  <si>
    <t>５月</t>
    <phoneticPr fontId="2"/>
  </si>
  <si>
    <t>８月</t>
    <phoneticPr fontId="2"/>
  </si>
  <si>
    <t>９月</t>
    <phoneticPr fontId="2"/>
  </si>
  <si>
    <t>10月</t>
    <phoneticPr fontId="2"/>
  </si>
  <si>
    <t>６月</t>
    <phoneticPr fontId="2"/>
  </si>
  <si>
    <t>７月</t>
    <phoneticPr fontId="2"/>
  </si>
  <si>
    <t>11月</t>
    <rPh sb="2" eb="3">
      <t xml:space="preserve">ガツ </t>
    </rPh>
    <phoneticPr fontId="2"/>
  </si>
  <si>
    <t>12月</t>
    <rPh sb="2" eb="3">
      <t xml:space="preserve">ガツ </t>
    </rPh>
    <phoneticPr fontId="2"/>
  </si>
  <si>
    <t>※ 2,000円／月</t>
    <rPh sb="3" eb="5">
      <t>ジカン</t>
    </rPh>
    <rPh sb="5" eb="6">
      <t>アエンニチジカンジョウゲン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</si>
  <si>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</si>
  <si>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</si>
  <si>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</si>
  <si>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</si>
  <si>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MailAdd</t>
    <phoneticPr fontId="2"/>
  </si>
  <si>
    <t>11月</t>
    <phoneticPr fontId="2"/>
  </si>
  <si>
    <t>12月</t>
    <phoneticPr fontId="2"/>
  </si>
  <si>
    <t>宿泊費等</t>
    <rPh sb="0" eb="4">
      <t xml:space="preserve">シュクハクヒトウ </t>
    </rPh>
    <phoneticPr fontId="2"/>
  </si>
  <si>
    <t>※ 6,000円/日</t>
    <rPh sb="3" eb="5">
      <t>ジカン</t>
    </rPh>
    <rPh sb="5" eb="6">
      <t>アエンニチジカンジョウゲン</t>
    </rPh>
    <phoneticPr fontId="2"/>
  </si>
  <si>
    <t>水産業労働力確保緊急支援事業 助成申請書明細書 　賃金の差額に関する明細書（第２次）</t>
    <rPh sb="25" eb="27">
      <t xml:space="preserve">チンギン </t>
    </rPh>
    <rPh sb="28" eb="30">
      <t xml:space="preserve">サガクニ </t>
    </rPh>
    <rPh sb="31" eb="32">
      <t xml:space="preserve">カンスル </t>
    </rPh>
    <rPh sb="34" eb="37">
      <t xml:space="preserve">メイサイショ </t>
    </rPh>
    <phoneticPr fontId="2"/>
  </si>
  <si>
    <t>水産業労働力確保緊急支援事業 助成申請書明細書　傷害保険料との差額に関する明細書（第２次）</t>
    <rPh sb="24" eb="26">
      <t xml:space="preserve">ショウガイ </t>
    </rPh>
    <rPh sb="26" eb="29">
      <t xml:space="preserve">ホケンリョウ </t>
    </rPh>
    <phoneticPr fontId="2"/>
  </si>
  <si>
    <t>水産業労働力確保緊急支援事業 助成申請書明細書　宿泊費又は借上料に関する明細書（第２次）</t>
    <phoneticPr fontId="2"/>
  </si>
  <si>
    <t>※ 1,000円/日　30,000円/月　上限</t>
    <rPh sb="3" eb="5">
      <t>ジカン</t>
    </rPh>
    <rPh sb="5" eb="6">
      <t>アエンニチジカンジョウゲン</t>
    </rPh>
    <rPh sb="17" eb="18">
      <t>エン</t>
    </rPh>
    <rPh sb="19" eb="20">
      <t>ツキ</t>
    </rPh>
    <rPh sb="21" eb="23">
      <t>ジョウゲン</t>
    </rPh>
    <phoneticPr fontId="2"/>
  </si>
  <si>
    <t>備　考</t>
    <rPh sb="0" eb="1">
      <t>ビ</t>
    </rPh>
    <rPh sb="2" eb="3">
      <t>コウ</t>
    </rPh>
    <phoneticPr fontId="2"/>
  </si>
  <si>
    <t>計画差額</t>
    <rPh sb="0" eb="2">
      <t xml:space="preserve">ケイカク </t>
    </rPh>
    <rPh sb="2" eb="4">
      <t xml:space="preserve">サガク </t>
    </rPh>
    <phoneticPr fontId="2"/>
  </si>
  <si>
    <t>計画額</t>
    <rPh sb="0" eb="1">
      <t xml:space="preserve">ケイカク </t>
    </rPh>
    <rPh sb="2" eb="3">
      <t xml:space="preserve">ガク </t>
    </rPh>
    <phoneticPr fontId="2"/>
  </si>
  <si>
    <t>今回申請分　計</t>
    <rPh sb="0" eb="2">
      <t>コンカイ</t>
    </rPh>
    <rPh sb="2" eb="4">
      <t>シンセイ</t>
    </rPh>
    <rPh sb="4" eb="5">
      <t>ブン</t>
    </rPh>
    <rPh sb="6" eb="7">
      <t>ケイ</t>
    </rPh>
    <phoneticPr fontId="2"/>
  </si>
  <si>
    <t>助成額</t>
    <rPh sb="0" eb="2">
      <t xml:space="preserve">ジョセイ </t>
    </rPh>
    <rPh sb="2" eb="3">
      <t xml:space="preserve">ガク </t>
    </rPh>
    <phoneticPr fontId="2"/>
  </si>
  <si>
    <t>水産業労働力確保緊急支援事業 助成申請書明細とりまとめ表</t>
    <rPh sb="0" eb="2">
      <t>メイサイ</t>
    </rPh>
    <rPh sb="7" eb="8">
      <t>ヒョウ</t>
    </rPh>
    <phoneticPr fontId="2"/>
  </si>
  <si>
    <t>賃金</t>
    <rPh sb="0" eb="2">
      <t>チンギン</t>
    </rPh>
    <phoneticPr fontId="2"/>
  </si>
  <si>
    <t>保険</t>
    <rPh sb="0" eb="2">
      <t>ホケン</t>
    </rPh>
    <phoneticPr fontId="2"/>
  </si>
  <si>
    <t>宿泊</t>
    <rPh sb="0" eb="2">
      <t>シュクハク</t>
    </rPh>
    <phoneticPr fontId="2"/>
  </si>
  <si>
    <t>計</t>
    <rPh sb="0" eb="1">
      <t>ケイ</t>
    </rPh>
    <phoneticPr fontId="2"/>
  </si>
  <si>
    <t>旅費・
交通費
(要する経費)</t>
    <rPh sb="0" eb="2">
      <t>リョヒ</t>
    </rPh>
    <rPh sb="4" eb="7">
      <t>コウツウヒ</t>
    </rPh>
    <rPh sb="9" eb="10">
      <t>ヨウ</t>
    </rPh>
    <rPh sb="12" eb="14">
      <t>ケイヒ</t>
    </rPh>
    <phoneticPr fontId="2"/>
  </si>
  <si>
    <t>人数</t>
    <rPh sb="0" eb="2">
      <t>ニンズウ</t>
    </rPh>
    <phoneticPr fontId="2"/>
  </si>
  <si>
    <t>差額</t>
    <rPh sb="0" eb="2">
      <t>サガク</t>
    </rPh>
    <phoneticPr fontId="2"/>
  </si>
  <si>
    <t>助成金</t>
    <rPh sb="0" eb="2">
      <t>ジョセイ</t>
    </rPh>
    <rPh sb="2" eb="3">
      <t>キン</t>
    </rPh>
    <phoneticPr fontId="2"/>
  </si>
  <si>
    <t>要する
経費</t>
    <rPh sb="0" eb="1">
      <t>ヨウ</t>
    </rPh>
    <rPh sb="4" eb="6">
      <t>ケイヒ</t>
    </rPh>
    <phoneticPr fontId="2"/>
  </si>
  <si>
    <t>4月</t>
    <rPh sb="1" eb="2">
      <t>ツキ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</si>
  <si>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</si>
  <si>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</si>
  <si>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</si>
  <si>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</si>
  <si>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</si>
  <si>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</si>
  <si>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</si>
  <si>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申請書記入</t>
    <rPh sb="0" eb="3">
      <t>シンセイショ</t>
    </rPh>
    <rPh sb="3" eb="5">
      <t>キニュウ</t>
    </rPh>
    <phoneticPr fontId="2"/>
  </si>
  <si>
    <t>申請書備考に記入</t>
    <rPh sb="0" eb="3">
      <t>シンセイショ</t>
    </rPh>
    <rPh sb="3" eb="5">
      <t>ビコウ</t>
    </rPh>
    <rPh sb="6" eb="8">
      <t>キニュウ</t>
    </rPh>
    <phoneticPr fontId="2"/>
  </si>
  <si>
    <t>水産業労働力確保緊急支援事業 助成申請書明細書　交通費に関する明細書（第２次）</t>
    <rPh sb="24" eb="27">
      <t xml:space="preserve">コウツウヒ </t>
    </rPh>
    <phoneticPr fontId="2"/>
  </si>
  <si>
    <t>交通費</t>
    <rPh sb="0" eb="3">
      <t>コウツウヒ</t>
    </rPh>
    <phoneticPr fontId="2"/>
  </si>
  <si>
    <t>今回申請分　計</t>
    <rPh sb="0" eb="2">
      <t>コンカイ</t>
    </rPh>
    <rPh sb="2" eb="4">
      <t>シンセイ</t>
    </rPh>
    <rPh sb="4" eb="5">
      <t>ブン</t>
    </rPh>
    <rPh sb="6" eb="7">
      <t>ケイ</t>
    </rPh>
    <phoneticPr fontId="2"/>
  </si>
  <si>
    <t>12月</t>
    <phoneticPr fontId="2"/>
  </si>
  <si>
    <t>助成金</t>
    <rPh sb="0" eb="3">
      <t>ジョセイキン</t>
    </rPh>
    <phoneticPr fontId="2"/>
  </si>
  <si>
    <t>要する経費</t>
    <rPh sb="0" eb="1">
      <t>ヨウ</t>
    </rPh>
    <rPh sb="3" eb="5">
      <t>ケイヒ</t>
    </rPh>
    <phoneticPr fontId="2"/>
  </si>
  <si>
    <t>氏名</t>
    <rPh sb="0" eb="2">
      <t>シメイ</t>
    </rPh>
    <phoneticPr fontId="2"/>
  </si>
  <si>
    <t>金額</t>
    <rPh sb="0" eb="2">
      <t>キンガク</t>
    </rPh>
    <phoneticPr fontId="2"/>
  </si>
  <si>
    <t>赴任：</t>
    <rPh sb="0" eb="2">
      <t>フニン</t>
    </rPh>
    <phoneticPr fontId="2"/>
  </si>
  <si>
    <t>通勤：</t>
    <rPh sb="0" eb="2">
      <t>ツウキン</t>
    </rPh>
    <phoneticPr fontId="2"/>
  </si>
  <si>
    <t>経路：</t>
    <rPh sb="0" eb="2">
      <t>ケイロ</t>
    </rPh>
    <phoneticPr fontId="2"/>
  </si>
  <si>
    <t>経路（車）：</t>
    <rPh sb="0" eb="2">
      <t>ケイロ</t>
    </rPh>
    <rPh sb="3" eb="4">
      <t>クルマ</t>
    </rPh>
    <phoneticPr fontId="2"/>
  </si>
  <si>
    <t>経路（交通機関）：</t>
    <rPh sb="0" eb="2">
      <t>ケイロ</t>
    </rPh>
    <rPh sb="3" eb="5">
      <t>コウツウ</t>
    </rPh>
    <rPh sb="5" eb="7">
      <t>キカン</t>
    </rPh>
    <phoneticPr fontId="2"/>
  </si>
  <si>
    <t>●●県●●市～▲▲県▲▲市</t>
    <rPh sb="2" eb="3">
      <t>ケン</t>
    </rPh>
    <rPh sb="5" eb="6">
      <t>シ</t>
    </rPh>
    <rPh sb="9" eb="10">
      <t>ケン</t>
    </rPh>
    <rPh sb="12" eb="13">
      <t>シ</t>
    </rPh>
    <phoneticPr fontId="2"/>
  </si>
  <si>
    <t>▲▲県▲▲市～▲▲県▲▲市</t>
    <phoneticPr fontId="2"/>
  </si>
  <si>
    <t>●●駅～▲▲駅</t>
    <rPh sb="2" eb="3">
      <t>エキ</t>
    </rPh>
    <rPh sb="6" eb="7">
      <t>エキ</t>
    </rPh>
    <phoneticPr fontId="2"/>
  </si>
  <si>
    <t>①実習生名</t>
    <rPh sb="1" eb="4">
      <t>ジッシュウセイ</t>
    </rPh>
    <rPh sb="4" eb="5">
      <t>メイ</t>
    </rPh>
    <phoneticPr fontId="2"/>
  </si>
  <si>
    <t>①雇用者名</t>
    <rPh sb="1" eb="4">
      <t>コヨウシャ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</si>
</sst>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color theme="10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8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ゴシック"/>
      <family val="2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0" applyNumberFormat="1" applyFont="1" applyAlignment="1">
      <alignment horizontal="right" vertical="center"/>
    </xf>
    <xf numFmtId="0" fontId="0" fillId="3" borderId="1" xfId="0" applyFill="1" applyBorder="1">
      <alignment vertical="center"/>
    </xf>
    <xf numFmtId="38" fontId="4" fillId="2" borderId="1" xfId="1" applyFont="1" applyFill="1" applyBorder="1">
      <alignment vertical="center"/>
    </xf>
    <xf numFmtId="0" fontId="0" fillId="2" borderId="1" xfId="0" applyFill="1" applyBorder="1">
      <alignment vertical="center"/>
    </xf>
    <xf numFmtId="38" fontId="4" fillId="0" borderId="1" xfId="1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38" fontId="4" fillId="0" borderId="1" xfId="1" applyFont="1" applyFill="1" applyBorder="1">
      <alignment vertical="center"/>
    </xf>
    <xf numFmtId="0" fontId="5" fillId="0" borderId="0" xfId="0" applyFont="1">
      <alignment vertical="center"/>
    </xf>
    <xf numFmtId="0" fontId="5" fillId="3" borderId="1" xfId="0" applyFont="1" applyFill="1" applyBorder="1">
      <alignment vertical="center"/>
    </xf>
    <xf numFmtId="0" fontId="6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3" borderId="2" xfId="0" applyFont="1" applyFill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2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38" fontId="5" fillId="4" borderId="1" xfId="0" applyNumberFormat="1" applyFont="1" applyFill="1" applyBorder="1">
      <alignment vertical="center"/>
    </xf>
    <xf numFmtId="0" fontId="5" fillId="4" borderId="2" xfId="0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6" fillId="3" borderId="1" xfId="1" applyFont="1" applyFill="1" applyBorder="1">
      <alignment vertical="center"/>
    </xf>
    <xf numFmtId="38" fontId="5" fillId="3" borderId="1" xfId="1" applyFont="1" applyFill="1" applyBorder="1">
      <alignment vertical="center"/>
    </xf>
    <xf numFmtId="38" fontId="5" fillId="4" borderId="1" xfId="1" applyFont="1" applyFill="1" applyBorder="1">
      <alignment vertical="center"/>
    </xf>
    <xf numFmtId="0" fontId="5" fillId="0" borderId="0" xfId="0" applyFont="1" applyFill="1" applyBorder="1">
      <alignment vertical="center"/>
    </xf>
    <xf numFmtId="38" fontId="5" fillId="0" borderId="0" xfId="0" applyNumberFormat="1" applyFont="1" applyFill="1" applyBorder="1">
      <alignment vertical="center"/>
    </xf>
    <xf numFmtId="0" fontId="0" fillId="0" borderId="0" xfId="0" applyFill="1">
      <alignment vertical="center"/>
    </xf>
    <xf numFmtId="38" fontId="4" fillId="0" borderId="1" xfId="0" applyNumberFormat="1" applyFont="1" applyBorder="1">
      <alignment vertical="center"/>
    </xf>
    <xf numFmtId="38" fontId="4" fillId="2" borderId="1" xfId="0" applyNumberFormat="1" applyFont="1" applyFill="1" applyBorder="1">
      <alignment vertical="center"/>
    </xf>
    <xf numFmtId="38" fontId="4" fillId="3" borderId="1" xfId="1" applyFont="1" applyFill="1" applyBorder="1">
      <alignment vertical="center"/>
    </xf>
    <xf numFmtId="38" fontId="4" fillId="3" borderId="1" xfId="0" applyNumberFormat="1" applyFont="1" applyFill="1" applyBorder="1">
      <alignment vertical="center"/>
    </xf>
    <xf numFmtId="38" fontId="5" fillId="0" borderId="1" xfId="1" applyFont="1" applyBorder="1">
      <alignment vertical="center"/>
    </xf>
    <xf numFmtId="38" fontId="5" fillId="0" borderId="0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38" fontId="5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0" fontId="5" fillId="0" borderId="11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3" xfId="1" applyFont="1" applyFill="1" applyBorder="1">
      <alignment vertical="center"/>
    </xf>
    <xf numFmtId="0" fontId="1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8" fontId="0" fillId="3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3" borderId="1" xfId="0" applyNumberFormat="1" applyFill="1" applyBorder="1">
      <alignment vertical="center"/>
    </xf>
    <xf numFmtId="0" fontId="0" fillId="0" borderId="5" xfId="0" applyBorder="1" applyAlignment="1">
      <alignment horizontal="center" vertical="center"/>
    </xf>
    <xf numFmtId="38" fontId="0" fillId="3" borderId="5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38" fontId="0" fillId="3" borderId="5" xfId="1" applyFont="1" applyFill="1" applyBorder="1" applyAlignment="1">
      <alignment horizontal="center" vertical="center"/>
    </xf>
    <xf numFmtId="38" fontId="0" fillId="2" borderId="5" xfId="1" applyFont="1" applyFill="1" applyBorder="1">
      <alignment vertical="center"/>
    </xf>
    <xf numFmtId="38" fontId="0" fillId="3" borderId="5" xfId="0" applyNumberFormat="1" applyFill="1" applyBorder="1">
      <alignment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center" vertical="center"/>
    </xf>
    <xf numFmtId="38" fontId="0" fillId="3" borderId="15" xfId="1" applyFont="1" applyFill="1" applyBorder="1">
      <alignment vertical="center"/>
    </xf>
    <xf numFmtId="38" fontId="0" fillId="0" borderId="15" xfId="1" applyFont="1" applyBorder="1">
      <alignment vertical="center"/>
    </xf>
    <xf numFmtId="38" fontId="0" fillId="3" borderId="15" xfId="1" applyFont="1" applyFill="1" applyBorder="1" applyAlignment="1">
      <alignment horizontal="center" vertical="center"/>
    </xf>
    <xf numFmtId="38" fontId="0" fillId="2" borderId="15" xfId="1" applyFont="1" applyFill="1" applyBorder="1">
      <alignment vertical="center"/>
    </xf>
    <xf numFmtId="38" fontId="0" fillId="3" borderId="16" xfId="1" applyFont="1" applyFill="1" applyBorder="1">
      <alignment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textRotation="255"/>
    </xf>
    <xf numFmtId="38" fontId="1" fillId="0" borderId="1" xfId="1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38" fontId="5" fillId="2" borderId="1" xfId="1" applyFont="1" applyFill="1" applyBorder="1">
      <alignment vertical="center"/>
    </xf>
    <xf numFmtId="38" fontId="1" fillId="3" borderId="1" xfId="1" applyFont="1" applyFill="1" applyBorder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8" fillId="0" borderId="8" xfId="1" applyFont="1" applyBorder="1">
      <alignment vertical="center"/>
    </xf>
    <xf numFmtId="38" fontId="8" fillId="0" borderId="2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6" fillId="0" borderId="0" xfId="1" applyFont="1">
      <alignment vertical="center"/>
    </xf>
    <xf numFmtId="38" fontId="5" fillId="0" borderId="0" xfId="1" applyFo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10" xfId="1" applyFont="1" applyBorder="1">
      <alignment vertical="center"/>
    </xf>
    <xf numFmtId="38" fontId="5" fillId="0" borderId="5" xfId="1" applyFont="1" applyBorder="1">
      <alignment vertical="center"/>
    </xf>
    <xf numFmtId="38" fontId="12" fillId="0" borderId="0" xfId="1" applyFont="1" applyAlignment="1">
      <alignment horizontal="center" vertical="center" wrapText="1"/>
    </xf>
    <xf numFmtId="0" fontId="5" fillId="0" borderId="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2" xfId="0" applyFont="1" applyBorder="1">
      <alignment vertical="center"/>
    </xf>
    <xf numFmtId="38" fontId="5" fillId="0" borderId="13" xfId="1" applyFont="1" applyBorder="1">
      <alignment vertical="center"/>
    </xf>
    <xf numFmtId="6" fontId="5" fillId="0" borderId="0" xfId="1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6" fontId="5" fillId="2" borderId="9" xfId="1" applyNumberFormat="1" applyFont="1" applyFill="1" applyBorder="1" applyAlignment="1">
      <alignment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4" xfId="2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0" fontId="9" fillId="0" borderId="3" xfId="2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8" fontId="8" fillId="0" borderId="9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5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1" xfId="1" applyFont="1" applyBorder="1" applyAlignment="1">
      <alignment horizontal="left" vertical="center" wrapText="1"/>
    </xf>
    <xf numFmtId="38" fontId="7" fillId="0" borderId="4" xfId="1" applyFont="1" applyBorder="1" applyAlignment="1">
      <alignment horizontal="left" vertical="center"/>
    </xf>
    <xf numFmtId="38" fontId="9" fillId="0" borderId="4" xfId="1" applyFont="1" applyBorder="1" applyAlignment="1">
      <alignment horizontal="left" vertical="center"/>
    </xf>
    <xf numFmtId="38" fontId="9" fillId="0" borderId="3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sui@kyowatuna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sui@kyowatuna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BE2DE-B7FB-C84E-970F-6F621541415B}">
  <sheetPr>
    <pageSetUpPr fitToPage="1"/>
  </sheetPr>
  <dimension ref="B2:AG53"/>
  <sheetViews>
    <sheetView showGridLines="0" tabSelected="1" zoomScale="95" zoomScaleNormal="95" zoomScaleSheetLayoutView="70" workbookViewId="0">
      <selection activeCell="C54" sqref="C54"/>
    </sheetView>
  </sheetViews>
  <sheetFormatPr baseColWidth="10" defaultColWidth="9" defaultRowHeight="14"/>
  <cols>
    <col min="1" max="1" width="3.796875" customWidth="1"/>
    <col min="2" max="2" width="16.3984375" customWidth="1"/>
    <col min="3" max="3" width="26.796875" customWidth="1"/>
    <col min="4" max="4" width="9.796875" bestFit="1" customWidth="1"/>
    <col min="5" max="31" width="10.19921875" customWidth="1"/>
    <col min="32" max="32" width="14.19921875" customWidth="1"/>
    <col min="33" max="33" width="12.19921875" customWidth="1"/>
  </cols>
  <sheetData>
    <row r="2" spans="2:32" ht="15">
      <c r="B2" s="117" t="s">
        <v>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5" spans="2:32">
      <c r="B5" s="8" t="s">
        <v>1</v>
      </c>
      <c r="C5" s="118"/>
      <c r="D5" s="119"/>
      <c r="E5" s="37" t="s">
        <v>11</v>
      </c>
      <c r="F5" s="13"/>
      <c r="G5" s="37" t="s">
        <v>10</v>
      </c>
      <c r="H5" s="38"/>
    </row>
    <row r="6" spans="2:32">
      <c r="B6" s="42" t="s">
        <v>30</v>
      </c>
      <c r="C6" s="43"/>
      <c r="D6" s="44" t="s">
        <v>31</v>
      </c>
      <c r="E6" s="120"/>
      <c r="F6" s="120"/>
      <c r="G6" s="120"/>
      <c r="H6" s="121"/>
      <c r="I6" s="122" t="s">
        <v>32</v>
      </c>
      <c r="J6" s="124"/>
      <c r="K6" s="124"/>
    </row>
    <row r="7" spans="2:32" ht="18.75" customHeight="1">
      <c r="B7" s="45" t="s">
        <v>33</v>
      </c>
      <c r="C7" s="46"/>
      <c r="D7" s="45" t="s">
        <v>34</v>
      </c>
      <c r="E7" s="125"/>
      <c r="F7" s="126"/>
      <c r="G7" s="126"/>
      <c r="H7" s="127"/>
      <c r="I7" s="123"/>
      <c r="J7" s="124"/>
      <c r="K7" s="124"/>
    </row>
    <row r="9" spans="2:32">
      <c r="B9" s="10"/>
      <c r="C9" s="10"/>
      <c r="D9" s="10"/>
      <c r="E9" s="12" t="s">
        <v>15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2:32">
      <c r="B10" s="113" t="s">
        <v>74</v>
      </c>
      <c r="C10" s="113" t="s">
        <v>9</v>
      </c>
      <c r="D10" s="115" t="s">
        <v>8</v>
      </c>
      <c r="E10" s="112" t="s">
        <v>16</v>
      </c>
      <c r="F10" s="112"/>
      <c r="G10" s="112"/>
      <c r="H10" s="112" t="s">
        <v>17</v>
      </c>
      <c r="I10" s="112"/>
      <c r="J10" s="112"/>
      <c r="K10" s="112" t="s">
        <v>18</v>
      </c>
      <c r="L10" s="112"/>
      <c r="M10" s="112"/>
      <c r="N10" s="112" t="s">
        <v>19</v>
      </c>
      <c r="O10" s="112"/>
      <c r="P10" s="112"/>
      <c r="Q10" s="112" t="s">
        <v>22</v>
      </c>
      <c r="R10" s="112"/>
      <c r="S10" s="112"/>
      <c r="T10" s="112" t="s">
        <v>23</v>
      </c>
      <c r="U10" s="112"/>
      <c r="V10" s="112"/>
      <c r="W10" s="112" t="s">
        <v>24</v>
      </c>
      <c r="X10" s="112"/>
      <c r="Y10" s="112"/>
      <c r="Z10" s="112" t="s">
        <v>35</v>
      </c>
      <c r="AA10" s="112"/>
      <c r="AB10" s="112"/>
      <c r="AC10" s="112" t="s">
        <v>36</v>
      </c>
      <c r="AD10" s="112"/>
      <c r="AE10" s="112"/>
      <c r="AF10" s="112" t="s">
        <v>7</v>
      </c>
    </row>
    <row r="11" spans="2:32">
      <c r="B11" s="114"/>
      <c r="C11" s="114"/>
      <c r="D11" s="115"/>
      <c r="E11" s="36" t="s">
        <v>6</v>
      </c>
      <c r="F11" s="36" t="s">
        <v>5</v>
      </c>
      <c r="G11" s="36" t="s">
        <v>4</v>
      </c>
      <c r="H11" s="36" t="s">
        <v>6</v>
      </c>
      <c r="I11" s="36" t="s">
        <v>5</v>
      </c>
      <c r="J11" s="36" t="s">
        <v>4</v>
      </c>
      <c r="K11" s="36" t="s">
        <v>6</v>
      </c>
      <c r="L11" s="36" t="s">
        <v>5</v>
      </c>
      <c r="M11" s="36" t="s">
        <v>4</v>
      </c>
      <c r="N11" s="36" t="s">
        <v>6</v>
      </c>
      <c r="O11" s="36" t="s">
        <v>5</v>
      </c>
      <c r="P11" s="36" t="s">
        <v>4</v>
      </c>
      <c r="Q11" s="48" t="s">
        <v>6</v>
      </c>
      <c r="R11" s="48" t="s">
        <v>5</v>
      </c>
      <c r="S11" s="48" t="s">
        <v>4</v>
      </c>
      <c r="T11" s="48" t="s">
        <v>6</v>
      </c>
      <c r="U11" s="48" t="s">
        <v>5</v>
      </c>
      <c r="V11" s="48" t="s">
        <v>4</v>
      </c>
      <c r="W11" s="48" t="s">
        <v>6</v>
      </c>
      <c r="X11" s="48" t="s">
        <v>5</v>
      </c>
      <c r="Y11" s="48" t="s">
        <v>4</v>
      </c>
      <c r="Z11" s="48" t="s">
        <v>6</v>
      </c>
      <c r="AA11" s="48" t="s">
        <v>5</v>
      </c>
      <c r="AB11" s="48" t="s">
        <v>4</v>
      </c>
      <c r="AC11" s="48" t="s">
        <v>6</v>
      </c>
      <c r="AD11" s="48" t="s">
        <v>5</v>
      </c>
      <c r="AE11" s="48" t="s">
        <v>4</v>
      </c>
      <c r="AF11" s="112"/>
    </row>
    <row r="12" spans="2:32">
      <c r="B12" s="7" t="s">
        <v>84</v>
      </c>
      <c r="C12" s="7"/>
      <c r="D12" s="14" t="s">
        <v>0</v>
      </c>
      <c r="E12" s="7"/>
      <c r="F12" s="7"/>
      <c r="G12" s="23">
        <f>ROUNDDOWN(E12*F12,0)</f>
        <v>0</v>
      </c>
      <c r="H12" s="7"/>
      <c r="I12" s="7"/>
      <c r="J12" s="23">
        <f>ROUNDDOWN(H12*I12,0)</f>
        <v>0</v>
      </c>
      <c r="K12" s="7"/>
      <c r="L12" s="7"/>
      <c r="M12" s="23">
        <f>ROUNDDOWN(K12*L12,0)</f>
        <v>0</v>
      </c>
      <c r="N12" s="7"/>
      <c r="O12" s="7"/>
      <c r="P12" s="23">
        <f>ROUNDDOWN(N12*O12,0)</f>
        <v>0</v>
      </c>
      <c r="Q12" s="7"/>
      <c r="R12" s="7"/>
      <c r="S12" s="23">
        <f>ROUNDDOWN(Q12*R12,0)</f>
        <v>0</v>
      </c>
      <c r="T12" s="7"/>
      <c r="U12" s="7"/>
      <c r="V12" s="23">
        <f>ROUNDDOWN(T12*U12,0)</f>
        <v>0</v>
      </c>
      <c r="W12" s="7"/>
      <c r="X12" s="7"/>
      <c r="Y12" s="23">
        <f>ROUNDDOWN(W12*X12,0)</f>
        <v>0</v>
      </c>
      <c r="Z12" s="7"/>
      <c r="AA12" s="7"/>
      <c r="AB12" s="23">
        <f>ROUNDDOWN(Z12*AA12,0)</f>
        <v>0</v>
      </c>
      <c r="AC12" s="7"/>
      <c r="AD12" s="7"/>
      <c r="AE12" s="23">
        <f>ROUNDDOWN(AC12*AD12,0)</f>
        <v>0</v>
      </c>
      <c r="AF12" s="34">
        <f>G12+J12+M12+P12+S12+V12+Y12+AB12++AE12</f>
        <v>0</v>
      </c>
    </row>
    <row r="13" spans="2:32">
      <c r="B13" s="7" t="s">
        <v>85</v>
      </c>
      <c r="C13" s="7"/>
      <c r="D13" s="14" t="s">
        <v>0</v>
      </c>
      <c r="E13" s="23"/>
      <c r="F13" s="7"/>
      <c r="G13" s="23">
        <f>ROUNDDOWN(E13*F13,0)</f>
        <v>0</v>
      </c>
      <c r="H13" s="23"/>
      <c r="I13" s="7"/>
      <c r="J13" s="23">
        <f>ROUNDDOWN(H13*I13,0)</f>
        <v>0</v>
      </c>
      <c r="K13" s="23"/>
      <c r="L13" s="7"/>
      <c r="M13" s="23">
        <f>ROUNDDOWN(K13*L13,0)</f>
        <v>0</v>
      </c>
      <c r="N13" s="23"/>
      <c r="O13" s="7"/>
      <c r="P13" s="23">
        <f>ROUNDDOWN(N13*O13,0)</f>
        <v>0</v>
      </c>
      <c r="Q13" s="23"/>
      <c r="R13" s="7"/>
      <c r="S13" s="23">
        <f>ROUNDDOWN(Q13*R13,0)</f>
        <v>0</v>
      </c>
      <c r="T13" s="23"/>
      <c r="U13" s="7"/>
      <c r="V13" s="23">
        <f>ROUNDDOWN(T13*U13,0)</f>
        <v>0</v>
      </c>
      <c r="W13" s="23"/>
      <c r="X13" s="7"/>
      <c r="Y13" s="23">
        <f>ROUNDDOWN(W13*X13,0)</f>
        <v>0</v>
      </c>
      <c r="Z13" s="23"/>
      <c r="AA13" s="7"/>
      <c r="AB13" s="23">
        <f>ROUNDDOWN(Z13*AA13,0)</f>
        <v>0</v>
      </c>
      <c r="AC13" s="23"/>
      <c r="AD13" s="7"/>
      <c r="AE13" s="23">
        <f>ROUNDDOWN(AC13*AD13,0)</f>
        <v>0</v>
      </c>
      <c r="AF13" s="34">
        <f>G13+J13+M13+P13+S13+V13+Y13+AB13++AE13</f>
        <v>0</v>
      </c>
    </row>
    <row r="14" spans="2:32">
      <c r="B14" s="11" t="s">
        <v>13</v>
      </c>
      <c r="C14" s="11"/>
      <c r="D14" s="15"/>
      <c r="E14" s="24">
        <f xml:space="preserve"> IF(E13-E12&gt;500,500,E13-E12)</f>
        <v>0</v>
      </c>
      <c r="F14" s="11"/>
      <c r="G14" s="25">
        <f>ROUNDDOWN(E14*F14,0)</f>
        <v>0</v>
      </c>
      <c r="H14" s="24">
        <f xml:space="preserve"> IF(H13-H12&gt;500,500,H13-H12)</f>
        <v>0</v>
      </c>
      <c r="I14" s="11"/>
      <c r="J14" s="25">
        <f>ROUNDDOWN(H14*I14,0)</f>
        <v>0</v>
      </c>
      <c r="K14" s="24">
        <f xml:space="preserve"> IF(K13-K12&gt;500,500,K13-K12)</f>
        <v>0</v>
      </c>
      <c r="L14" s="11"/>
      <c r="M14" s="25">
        <f>ROUNDDOWN(K14*L14,0)</f>
        <v>0</v>
      </c>
      <c r="N14" s="24">
        <f xml:space="preserve"> IF(N13-N12&gt;500,500,N13-N12)</f>
        <v>0</v>
      </c>
      <c r="O14" s="11"/>
      <c r="P14" s="25">
        <f>ROUNDDOWN(N14*O14,0)</f>
        <v>0</v>
      </c>
      <c r="Q14" s="24">
        <f xml:space="preserve"> IF(Q13-Q12&gt;500,500,Q13-Q12)</f>
        <v>0</v>
      </c>
      <c r="R14" s="11"/>
      <c r="S14" s="25">
        <f>ROUNDDOWN(Q14*R14,0)</f>
        <v>0</v>
      </c>
      <c r="T14" s="24">
        <f xml:space="preserve"> IF(T13-T12&gt;500,500,T13-T12)</f>
        <v>0</v>
      </c>
      <c r="U14" s="11"/>
      <c r="V14" s="25">
        <f>ROUNDDOWN(T14*U14,0)</f>
        <v>0</v>
      </c>
      <c r="W14" s="24">
        <f xml:space="preserve"> IF(W13-W12&gt;500,500,W13-W12)</f>
        <v>0</v>
      </c>
      <c r="X14" s="11"/>
      <c r="Y14" s="25">
        <f>ROUNDDOWN(W14*X14,0)</f>
        <v>0</v>
      </c>
      <c r="Z14" s="24">
        <f xml:space="preserve"> IF(Z13-Z12&gt;500,500,Z13-Z12)</f>
        <v>0</v>
      </c>
      <c r="AA14" s="11"/>
      <c r="AB14" s="25">
        <f>ROUNDDOWN(Z14*AA14,0)</f>
        <v>0</v>
      </c>
      <c r="AC14" s="24">
        <f xml:space="preserve"> IF(AC13-AC12&gt;500,500,AC13-AC12)</f>
        <v>0</v>
      </c>
      <c r="AD14" s="11"/>
      <c r="AE14" s="25">
        <f>ROUNDDOWN(AC14*AD14,0)</f>
        <v>0</v>
      </c>
      <c r="AF14" s="25">
        <f>G14+J14+M14+P14+S14+V14+Y14+AB14++AE14</f>
        <v>0</v>
      </c>
    </row>
    <row r="15" spans="2:32">
      <c r="B15" s="19" t="s">
        <v>14</v>
      </c>
      <c r="C15" s="19"/>
      <c r="D15" s="21"/>
      <c r="E15" s="20">
        <f>E13-E12</f>
        <v>0</v>
      </c>
      <c r="F15" s="19"/>
      <c r="G15" s="26">
        <f>ROUNDDOWN(E15*F15,0)</f>
        <v>0</v>
      </c>
      <c r="H15" s="20">
        <f>H13-H12</f>
        <v>0</v>
      </c>
      <c r="I15" s="19"/>
      <c r="J15" s="26">
        <f>ROUNDDOWN(H15*I15,0)</f>
        <v>0</v>
      </c>
      <c r="K15" s="20">
        <f>K13-K12</f>
        <v>0</v>
      </c>
      <c r="L15" s="19"/>
      <c r="M15" s="26">
        <f>ROUNDDOWN(K15*L15,0)</f>
        <v>0</v>
      </c>
      <c r="N15" s="20">
        <f>N13-N12</f>
        <v>0</v>
      </c>
      <c r="O15" s="19"/>
      <c r="P15" s="26">
        <f>ROUNDDOWN(N15*O15,0)</f>
        <v>0</v>
      </c>
      <c r="Q15" s="20">
        <f>Q13-Q12</f>
        <v>0</v>
      </c>
      <c r="R15" s="19"/>
      <c r="S15" s="26">
        <f>ROUNDDOWN(Q15*R15,0)</f>
        <v>0</v>
      </c>
      <c r="T15" s="20">
        <f>T13-T12</f>
        <v>0</v>
      </c>
      <c r="U15" s="19"/>
      <c r="V15" s="26">
        <f>ROUNDDOWN(T15*U15,0)</f>
        <v>0</v>
      </c>
      <c r="W15" s="20">
        <f>W13-W12</f>
        <v>0</v>
      </c>
      <c r="X15" s="19"/>
      <c r="Y15" s="26">
        <f>ROUNDDOWN(W15*X15,0)</f>
        <v>0</v>
      </c>
      <c r="Z15" s="20">
        <f>Z13-Z12</f>
        <v>0</v>
      </c>
      <c r="AA15" s="19"/>
      <c r="AB15" s="26">
        <f>ROUNDDOWN(Z15*AA15,0)</f>
        <v>0</v>
      </c>
      <c r="AC15" s="20">
        <f>AC13-AC12</f>
        <v>0</v>
      </c>
      <c r="AD15" s="19"/>
      <c r="AE15" s="26">
        <f>ROUNDDOWN(AC15*AD15,0)</f>
        <v>0</v>
      </c>
      <c r="AF15" s="26">
        <f>G15+J15+M15+P15+S15+V15+Y15+AB15++AE15</f>
        <v>0</v>
      </c>
    </row>
    <row r="16" spans="2:3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35"/>
    </row>
    <row r="17" spans="2:32">
      <c r="B17" s="7"/>
      <c r="C17" s="7"/>
      <c r="D17" s="14" t="s">
        <v>0</v>
      </c>
      <c r="E17" s="7"/>
      <c r="F17" s="7"/>
      <c r="G17" s="23">
        <f>ROUNDDOWN(E17*F17,0)</f>
        <v>0</v>
      </c>
      <c r="H17" s="7"/>
      <c r="I17" s="7"/>
      <c r="J17" s="23">
        <f>ROUNDDOWN(H17*I17,0)</f>
        <v>0</v>
      </c>
      <c r="K17" s="7"/>
      <c r="L17" s="7"/>
      <c r="M17" s="23">
        <f>ROUNDDOWN(K17*L17,0)</f>
        <v>0</v>
      </c>
      <c r="N17" s="7"/>
      <c r="O17" s="7"/>
      <c r="P17" s="23">
        <f>ROUNDDOWN(N17*O17,0)</f>
        <v>0</v>
      </c>
      <c r="Q17" s="7"/>
      <c r="R17" s="7"/>
      <c r="S17" s="23">
        <f>ROUNDDOWN(Q17*R17,0)</f>
        <v>0</v>
      </c>
      <c r="T17" s="7"/>
      <c r="U17" s="7"/>
      <c r="V17" s="23">
        <f>ROUNDDOWN(T17*U17,0)</f>
        <v>0</v>
      </c>
      <c r="W17" s="7"/>
      <c r="X17" s="7"/>
      <c r="Y17" s="23">
        <f>ROUNDDOWN(W17*X17,0)</f>
        <v>0</v>
      </c>
      <c r="Z17" s="7"/>
      <c r="AA17" s="7"/>
      <c r="AB17" s="23">
        <f>ROUNDDOWN(Z17*AA17,0)</f>
        <v>0</v>
      </c>
      <c r="AC17" s="7"/>
      <c r="AD17" s="7"/>
      <c r="AE17" s="23">
        <f>ROUNDDOWN(AC17*AD17,0)</f>
        <v>0</v>
      </c>
      <c r="AF17" s="34">
        <f>G17+J17+M17+P17+S17+V17+Y17+AB17++AE17</f>
        <v>0</v>
      </c>
    </row>
    <row r="18" spans="2:32">
      <c r="B18" s="7"/>
      <c r="C18" s="7"/>
      <c r="D18" s="14" t="s">
        <v>0</v>
      </c>
      <c r="E18" s="23"/>
      <c r="F18" s="7"/>
      <c r="G18" s="23">
        <f>ROUNDDOWN(E18*F18,0)</f>
        <v>0</v>
      </c>
      <c r="H18" s="23"/>
      <c r="I18" s="7"/>
      <c r="J18" s="23">
        <f>ROUNDDOWN(H18*I18,0)</f>
        <v>0</v>
      </c>
      <c r="K18" s="23"/>
      <c r="L18" s="7"/>
      <c r="M18" s="23">
        <f>ROUNDDOWN(K18*L18,0)</f>
        <v>0</v>
      </c>
      <c r="N18" s="23"/>
      <c r="O18" s="7"/>
      <c r="P18" s="23">
        <f>ROUNDDOWN(N18*O18,0)</f>
        <v>0</v>
      </c>
      <c r="Q18" s="23"/>
      <c r="R18" s="7"/>
      <c r="S18" s="23">
        <f>ROUNDDOWN(Q18*R18,0)</f>
        <v>0</v>
      </c>
      <c r="T18" s="23"/>
      <c r="U18" s="7"/>
      <c r="V18" s="23">
        <f>ROUNDDOWN(T18*U18,0)</f>
        <v>0</v>
      </c>
      <c r="W18" s="23"/>
      <c r="X18" s="7"/>
      <c r="Y18" s="23">
        <f>ROUNDDOWN(W18*X18,0)</f>
        <v>0</v>
      </c>
      <c r="Z18" s="23"/>
      <c r="AA18" s="7"/>
      <c r="AB18" s="23">
        <f>ROUNDDOWN(Z18*AA18,0)</f>
        <v>0</v>
      </c>
      <c r="AC18" s="23"/>
      <c r="AD18" s="7"/>
      <c r="AE18" s="23">
        <f>ROUNDDOWN(AC18*AD18,0)</f>
        <v>0</v>
      </c>
      <c r="AF18" s="34">
        <f>G18+J18+M18+P18+S18+V18+Y18+AB18++AE18</f>
        <v>0</v>
      </c>
    </row>
    <row r="19" spans="2:32">
      <c r="B19" s="11" t="s">
        <v>13</v>
      </c>
      <c r="C19" s="11"/>
      <c r="D19" s="15"/>
      <c r="E19" s="24">
        <f xml:space="preserve"> IF(E18-E17&gt;500,500,E18-E17)</f>
        <v>0</v>
      </c>
      <c r="F19" s="11"/>
      <c r="G19" s="25">
        <f>ROUNDDOWN(E19*F19,0)</f>
        <v>0</v>
      </c>
      <c r="H19" s="24">
        <f xml:space="preserve"> IF(H18-H17&gt;500,500,H18-H17)</f>
        <v>0</v>
      </c>
      <c r="I19" s="11"/>
      <c r="J19" s="25">
        <f>ROUNDDOWN(H19*I19,0)</f>
        <v>0</v>
      </c>
      <c r="K19" s="24">
        <f xml:space="preserve"> IF(K18-K17&gt;500,500,K18-K17)</f>
        <v>0</v>
      </c>
      <c r="L19" s="11"/>
      <c r="M19" s="25">
        <f>ROUNDDOWN(K19*L19,0)</f>
        <v>0</v>
      </c>
      <c r="N19" s="24">
        <f xml:space="preserve"> IF(N18-N17&gt;500,500,N18-N17)</f>
        <v>0</v>
      </c>
      <c r="O19" s="11"/>
      <c r="P19" s="25">
        <f>ROUNDDOWN(N19*O19,0)</f>
        <v>0</v>
      </c>
      <c r="Q19" s="24">
        <f xml:space="preserve"> IF(Q18-Q17&gt;500,500,Q18-Q17)</f>
        <v>0</v>
      </c>
      <c r="R19" s="11"/>
      <c r="S19" s="25">
        <f>ROUNDDOWN(Q19*R19,0)</f>
        <v>0</v>
      </c>
      <c r="T19" s="24">
        <f xml:space="preserve"> IF(T18-T17&gt;500,500,T18-T17)</f>
        <v>0</v>
      </c>
      <c r="U19" s="11"/>
      <c r="V19" s="25">
        <f>ROUNDDOWN(T19*U19,0)</f>
        <v>0</v>
      </c>
      <c r="W19" s="24">
        <f xml:space="preserve"> IF(W18-W17&gt;500,500,W18-W17)</f>
        <v>0</v>
      </c>
      <c r="X19" s="11"/>
      <c r="Y19" s="25">
        <f>ROUNDDOWN(W19*X19,0)</f>
        <v>0</v>
      </c>
      <c r="Z19" s="24">
        <f xml:space="preserve"> IF(Z18-Z17&gt;500,500,Z18-Z17)</f>
        <v>0</v>
      </c>
      <c r="AA19" s="11"/>
      <c r="AB19" s="25">
        <f>ROUNDDOWN(Z19*AA19,0)</f>
        <v>0</v>
      </c>
      <c r="AC19" s="24">
        <f xml:space="preserve"> IF(AC18-AC17&gt;500,500,AC18-AC17)</f>
        <v>0</v>
      </c>
      <c r="AD19" s="11"/>
      <c r="AE19" s="25">
        <f>ROUNDDOWN(AC19*AD19,0)</f>
        <v>0</v>
      </c>
      <c r="AF19" s="25">
        <f>G19+J19+M19+P19+S19+V19+Y19+AB19++AE19</f>
        <v>0</v>
      </c>
    </row>
    <row r="20" spans="2:32">
      <c r="B20" s="19" t="s">
        <v>14</v>
      </c>
      <c r="C20" s="19"/>
      <c r="D20" s="21"/>
      <c r="E20" s="20">
        <f>E18-E17</f>
        <v>0</v>
      </c>
      <c r="F20" s="19"/>
      <c r="G20" s="26">
        <f>ROUNDDOWN(E20*F20,0)</f>
        <v>0</v>
      </c>
      <c r="H20" s="20">
        <f>H18-H17</f>
        <v>0</v>
      </c>
      <c r="I20" s="19"/>
      <c r="J20" s="26">
        <f>ROUNDDOWN(H20*I20,0)</f>
        <v>0</v>
      </c>
      <c r="K20" s="20">
        <f>K18-K17</f>
        <v>0</v>
      </c>
      <c r="L20" s="19"/>
      <c r="M20" s="26">
        <f>ROUNDDOWN(K20*L20,0)</f>
        <v>0</v>
      </c>
      <c r="N20" s="20">
        <f>N18-N17</f>
        <v>0</v>
      </c>
      <c r="O20" s="19"/>
      <c r="P20" s="26">
        <f>ROUNDDOWN(N20*O20,0)</f>
        <v>0</v>
      </c>
      <c r="Q20" s="20">
        <f>Q18-Q17</f>
        <v>0</v>
      </c>
      <c r="R20" s="19"/>
      <c r="S20" s="26">
        <f>ROUNDDOWN(Q20*R20,0)</f>
        <v>0</v>
      </c>
      <c r="T20" s="20">
        <f>T18-T17</f>
        <v>0</v>
      </c>
      <c r="U20" s="19"/>
      <c r="V20" s="26">
        <f>ROUNDDOWN(T20*U20,0)</f>
        <v>0</v>
      </c>
      <c r="W20" s="20">
        <f>W18-W17</f>
        <v>0</v>
      </c>
      <c r="X20" s="19"/>
      <c r="Y20" s="26">
        <f>ROUNDDOWN(W20*X20,0)</f>
        <v>0</v>
      </c>
      <c r="Z20" s="20">
        <f>Z18-Z17</f>
        <v>0</v>
      </c>
      <c r="AA20" s="19"/>
      <c r="AB20" s="26">
        <f>ROUNDDOWN(Z20*AA20,0)</f>
        <v>0</v>
      </c>
      <c r="AC20" s="20">
        <f>AC18-AC17</f>
        <v>0</v>
      </c>
      <c r="AD20" s="19"/>
      <c r="AE20" s="26">
        <f>ROUNDDOWN(AC20*AD20,0)</f>
        <v>0</v>
      </c>
      <c r="AF20" s="26">
        <f>G20+J20+M20+P20+S20+V20+Y20+AB20++AE20</f>
        <v>0</v>
      </c>
    </row>
    <row r="21" spans="2:3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35"/>
    </row>
    <row r="22" spans="2:32">
      <c r="B22" s="7"/>
      <c r="C22" s="7"/>
      <c r="D22" s="7" t="s">
        <v>0</v>
      </c>
      <c r="E22" s="7"/>
      <c r="F22" s="7"/>
      <c r="G22" s="23">
        <f>ROUNDDOWN(E22*F22,0)</f>
        <v>0</v>
      </c>
      <c r="H22" s="7"/>
      <c r="I22" s="7"/>
      <c r="J22" s="23">
        <f>ROUNDDOWN(H22*I22,0)</f>
        <v>0</v>
      </c>
      <c r="K22" s="7"/>
      <c r="L22" s="7"/>
      <c r="M22" s="23">
        <f>ROUNDDOWN(K22*L22,0)</f>
        <v>0</v>
      </c>
      <c r="N22" s="7"/>
      <c r="O22" s="7"/>
      <c r="P22" s="23">
        <f>ROUNDDOWN(N22*O22,0)</f>
        <v>0</v>
      </c>
      <c r="Q22" s="7"/>
      <c r="R22" s="7"/>
      <c r="S22" s="23">
        <f>ROUNDDOWN(Q22*R22,0)</f>
        <v>0</v>
      </c>
      <c r="T22" s="7"/>
      <c r="U22" s="7"/>
      <c r="V22" s="23">
        <f>ROUNDDOWN(T22*U22,0)</f>
        <v>0</v>
      </c>
      <c r="W22" s="7"/>
      <c r="X22" s="7"/>
      <c r="Y22" s="23">
        <f>ROUNDDOWN(W22*X22,0)</f>
        <v>0</v>
      </c>
      <c r="Z22" s="7"/>
      <c r="AA22" s="7"/>
      <c r="AB22" s="23">
        <f>ROUNDDOWN(Z22*AA22,0)</f>
        <v>0</v>
      </c>
      <c r="AC22" s="7"/>
      <c r="AD22" s="7"/>
      <c r="AE22" s="23">
        <f>ROUNDDOWN(AC22*AD22,0)</f>
        <v>0</v>
      </c>
      <c r="AF22" s="34">
        <f>G22+J22+M22+P22+S22+V22+Y22+AB22++AE22</f>
        <v>0</v>
      </c>
    </row>
    <row r="23" spans="2:32">
      <c r="B23" s="7"/>
      <c r="C23" s="7"/>
      <c r="D23" s="7" t="s">
        <v>0</v>
      </c>
      <c r="E23" s="23"/>
      <c r="F23" s="7"/>
      <c r="G23" s="23">
        <f>ROUNDDOWN(E23*F23,0)</f>
        <v>0</v>
      </c>
      <c r="H23" s="23"/>
      <c r="I23" s="7"/>
      <c r="J23" s="23">
        <f>ROUNDDOWN(H23*I23,0)</f>
        <v>0</v>
      </c>
      <c r="K23" s="23"/>
      <c r="L23" s="7"/>
      <c r="M23" s="23">
        <f>ROUNDDOWN(K23*L23,0)</f>
        <v>0</v>
      </c>
      <c r="N23" s="23"/>
      <c r="O23" s="7"/>
      <c r="P23" s="23">
        <f>ROUNDDOWN(N23*O23,0)</f>
        <v>0</v>
      </c>
      <c r="Q23" s="23"/>
      <c r="R23" s="7"/>
      <c r="S23" s="23">
        <f>ROUNDDOWN(Q23*R23,0)</f>
        <v>0</v>
      </c>
      <c r="T23" s="23"/>
      <c r="U23" s="7"/>
      <c r="V23" s="23">
        <f>ROUNDDOWN(T23*U23,0)</f>
        <v>0</v>
      </c>
      <c r="W23" s="23"/>
      <c r="X23" s="7"/>
      <c r="Y23" s="23">
        <f>ROUNDDOWN(W23*X23,0)</f>
        <v>0</v>
      </c>
      <c r="Z23" s="23"/>
      <c r="AA23" s="7"/>
      <c r="AB23" s="23">
        <f>ROUNDDOWN(Z23*AA23,0)</f>
        <v>0</v>
      </c>
      <c r="AC23" s="23"/>
      <c r="AD23" s="7"/>
      <c r="AE23" s="23">
        <f>ROUNDDOWN(AC23*AD23,0)</f>
        <v>0</v>
      </c>
      <c r="AF23" s="34">
        <f>G23+J23+M23+P23+S23+V23+Y23+AB23++AE23</f>
        <v>0</v>
      </c>
    </row>
    <row r="24" spans="2:32">
      <c r="B24" s="11" t="s">
        <v>13</v>
      </c>
      <c r="C24" s="11"/>
      <c r="D24" s="11"/>
      <c r="E24" s="24">
        <f xml:space="preserve"> IF(E23-E22&gt;500,500,E23-E22)</f>
        <v>0</v>
      </c>
      <c r="F24" s="11"/>
      <c r="G24" s="25">
        <f>ROUNDDOWN(E24*F24,0)</f>
        <v>0</v>
      </c>
      <c r="H24" s="24">
        <f xml:space="preserve"> IF(H23-H22&gt;500,500,H23-H22)</f>
        <v>0</v>
      </c>
      <c r="I24" s="11"/>
      <c r="J24" s="25">
        <f>ROUNDDOWN(H24*I24,0)</f>
        <v>0</v>
      </c>
      <c r="K24" s="24">
        <f xml:space="preserve"> IF(K23-K22&gt;500,500,K23-K22)</f>
        <v>0</v>
      </c>
      <c r="L24" s="11"/>
      <c r="M24" s="25">
        <f>ROUNDDOWN(K24*L24,0)</f>
        <v>0</v>
      </c>
      <c r="N24" s="24">
        <f xml:space="preserve"> IF(N23-N22&gt;500,500,N23-N22)</f>
        <v>0</v>
      </c>
      <c r="O24" s="11"/>
      <c r="P24" s="25">
        <f>ROUNDDOWN(N24*O24,0)</f>
        <v>0</v>
      </c>
      <c r="Q24" s="24">
        <f xml:space="preserve"> IF(Q23-Q22&gt;500,500,Q23-Q22)</f>
        <v>0</v>
      </c>
      <c r="R24" s="11"/>
      <c r="S24" s="25">
        <f>ROUNDDOWN(Q24*R24,0)</f>
        <v>0</v>
      </c>
      <c r="T24" s="24">
        <f xml:space="preserve"> IF(T23-T22&gt;500,500,T23-T22)</f>
        <v>0</v>
      </c>
      <c r="U24" s="11"/>
      <c r="V24" s="25">
        <f>ROUNDDOWN(T24*U24,0)</f>
        <v>0</v>
      </c>
      <c r="W24" s="24">
        <f xml:space="preserve"> IF(W23-W22&gt;500,500,W23-W22)</f>
        <v>0</v>
      </c>
      <c r="X24" s="11"/>
      <c r="Y24" s="25">
        <f>ROUNDDOWN(W24*X24,0)</f>
        <v>0</v>
      </c>
      <c r="Z24" s="24">
        <f xml:space="preserve"> IF(Z23-Z22&gt;500,500,Z23-Z22)</f>
        <v>0</v>
      </c>
      <c r="AA24" s="11"/>
      <c r="AB24" s="25">
        <f>ROUNDDOWN(Z24*AA24,0)</f>
        <v>0</v>
      </c>
      <c r="AC24" s="24">
        <f xml:space="preserve"> IF(AC23-AC22&gt;500,500,AC23-AC22)</f>
        <v>0</v>
      </c>
      <c r="AD24" s="11"/>
      <c r="AE24" s="25">
        <f>ROUNDDOWN(AC24*AD24,0)</f>
        <v>0</v>
      </c>
      <c r="AF24" s="25">
        <f>G24+J24+M24+P24+S24+V24+Y24+AB24++AE24</f>
        <v>0</v>
      </c>
    </row>
    <row r="25" spans="2:32">
      <c r="B25" s="19" t="s">
        <v>14</v>
      </c>
      <c r="C25" s="19"/>
      <c r="D25" s="19"/>
      <c r="E25" s="20">
        <f>E23-E22</f>
        <v>0</v>
      </c>
      <c r="F25" s="19"/>
      <c r="G25" s="26">
        <f>ROUNDDOWN(E25*F25,0)</f>
        <v>0</v>
      </c>
      <c r="H25" s="20">
        <f>H23-H22</f>
        <v>0</v>
      </c>
      <c r="I25" s="19"/>
      <c r="J25" s="26">
        <f>ROUNDDOWN(H25*I25,0)</f>
        <v>0</v>
      </c>
      <c r="K25" s="20">
        <f>K23-K22</f>
        <v>0</v>
      </c>
      <c r="L25" s="19"/>
      <c r="M25" s="26">
        <f>ROUNDDOWN(K25*L25,0)</f>
        <v>0</v>
      </c>
      <c r="N25" s="20">
        <f>N23-N22</f>
        <v>0</v>
      </c>
      <c r="O25" s="19"/>
      <c r="P25" s="26">
        <f>ROUNDDOWN(N25*O25,0)</f>
        <v>0</v>
      </c>
      <c r="Q25" s="20">
        <f>Q23-Q22</f>
        <v>0</v>
      </c>
      <c r="R25" s="19"/>
      <c r="S25" s="26">
        <f>ROUNDDOWN(Q25*R25,0)</f>
        <v>0</v>
      </c>
      <c r="T25" s="20">
        <f>T23-T22</f>
        <v>0</v>
      </c>
      <c r="U25" s="19"/>
      <c r="V25" s="26">
        <f>ROUNDDOWN(T25*U25,0)</f>
        <v>0</v>
      </c>
      <c r="W25" s="20">
        <f>W23-W22</f>
        <v>0</v>
      </c>
      <c r="X25" s="19"/>
      <c r="Y25" s="26">
        <f>ROUNDDOWN(W25*X25,0)</f>
        <v>0</v>
      </c>
      <c r="Z25" s="20">
        <f>Z23-Z22</f>
        <v>0</v>
      </c>
      <c r="AA25" s="19"/>
      <c r="AB25" s="26">
        <f>ROUNDDOWN(Z25*AA25,0)</f>
        <v>0</v>
      </c>
      <c r="AC25" s="20">
        <f>AC23-AC22</f>
        <v>0</v>
      </c>
      <c r="AD25" s="19"/>
      <c r="AE25" s="26">
        <f>ROUNDDOWN(AC25*AD25,0)</f>
        <v>0</v>
      </c>
      <c r="AF25" s="26">
        <f>G25+J25+M25+P25+S25+V25+Y25+AB25++AE25</f>
        <v>0</v>
      </c>
    </row>
    <row r="26" spans="2:3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35"/>
    </row>
    <row r="27" spans="2:32">
      <c r="B27" s="7"/>
      <c r="C27" s="7"/>
      <c r="D27" s="7" t="s">
        <v>0</v>
      </c>
      <c r="E27" s="7"/>
      <c r="F27" s="7"/>
      <c r="G27" s="23">
        <f>ROUNDDOWN(E27*F27,0)</f>
        <v>0</v>
      </c>
      <c r="H27" s="7"/>
      <c r="I27" s="7"/>
      <c r="J27" s="23">
        <f>ROUNDDOWN(H27*I27,0)</f>
        <v>0</v>
      </c>
      <c r="K27" s="7"/>
      <c r="L27" s="7"/>
      <c r="M27" s="23">
        <f>ROUNDDOWN(K27*L27,0)</f>
        <v>0</v>
      </c>
      <c r="N27" s="7"/>
      <c r="O27" s="7"/>
      <c r="P27" s="23">
        <f>ROUNDDOWN(N27*O27,0)</f>
        <v>0</v>
      </c>
      <c r="Q27" s="7"/>
      <c r="R27" s="7"/>
      <c r="S27" s="23">
        <f>ROUNDDOWN(Q27*R27,0)</f>
        <v>0</v>
      </c>
      <c r="T27" s="7"/>
      <c r="U27" s="7"/>
      <c r="V27" s="23">
        <f>ROUNDDOWN(T27*U27,0)</f>
        <v>0</v>
      </c>
      <c r="W27" s="7"/>
      <c r="X27" s="7"/>
      <c r="Y27" s="23">
        <f>ROUNDDOWN(W27*X27,0)</f>
        <v>0</v>
      </c>
      <c r="Z27" s="7"/>
      <c r="AA27" s="7"/>
      <c r="AB27" s="23">
        <f>ROUNDDOWN(Z27*AA27,0)</f>
        <v>0</v>
      </c>
      <c r="AC27" s="7"/>
      <c r="AD27" s="7"/>
      <c r="AE27" s="23">
        <f>ROUNDDOWN(AC27*AD27,0)</f>
        <v>0</v>
      </c>
      <c r="AF27" s="34">
        <f>G27+J27+M27+P27+S27+V27+Y27+AB27++AE27</f>
        <v>0</v>
      </c>
    </row>
    <row r="28" spans="2:32">
      <c r="B28" s="7"/>
      <c r="C28" s="7"/>
      <c r="D28" s="7" t="s">
        <v>0</v>
      </c>
      <c r="E28" s="23"/>
      <c r="F28" s="7"/>
      <c r="G28" s="23">
        <f>ROUNDDOWN(E28*F28,0)</f>
        <v>0</v>
      </c>
      <c r="H28" s="23"/>
      <c r="I28" s="7"/>
      <c r="J28" s="23">
        <f>ROUNDDOWN(H28*I28,0)</f>
        <v>0</v>
      </c>
      <c r="K28" s="23"/>
      <c r="L28" s="7"/>
      <c r="M28" s="23">
        <f>ROUNDDOWN(K28*L28,0)</f>
        <v>0</v>
      </c>
      <c r="N28" s="23"/>
      <c r="O28" s="7"/>
      <c r="P28" s="23">
        <f>ROUNDDOWN(N28*O28,0)</f>
        <v>0</v>
      </c>
      <c r="Q28" s="23"/>
      <c r="R28" s="7"/>
      <c r="S28" s="23">
        <f>ROUNDDOWN(Q28*R28,0)</f>
        <v>0</v>
      </c>
      <c r="T28" s="23"/>
      <c r="U28" s="7"/>
      <c r="V28" s="23">
        <f>ROUNDDOWN(T28*U28,0)</f>
        <v>0</v>
      </c>
      <c r="W28" s="23"/>
      <c r="X28" s="7"/>
      <c r="Y28" s="23">
        <f>ROUNDDOWN(W28*X28,0)</f>
        <v>0</v>
      </c>
      <c r="Z28" s="23"/>
      <c r="AA28" s="7"/>
      <c r="AB28" s="23">
        <f>ROUNDDOWN(Z28*AA28,0)</f>
        <v>0</v>
      </c>
      <c r="AC28" s="23"/>
      <c r="AD28" s="7"/>
      <c r="AE28" s="23">
        <f>ROUNDDOWN(AC28*AD28,0)</f>
        <v>0</v>
      </c>
      <c r="AF28" s="34">
        <f>G28+J28+M28+P28+S28+V28+Y28+AB28++AE28</f>
        <v>0</v>
      </c>
    </row>
    <row r="29" spans="2:32">
      <c r="B29" s="11" t="s">
        <v>13</v>
      </c>
      <c r="C29" s="11"/>
      <c r="D29" s="11"/>
      <c r="E29" s="24">
        <f xml:space="preserve"> IF(E28-E27&gt;500,500,E28-E27)</f>
        <v>0</v>
      </c>
      <c r="F29" s="11"/>
      <c r="G29" s="25">
        <f>ROUNDDOWN(E29*F29,0)</f>
        <v>0</v>
      </c>
      <c r="H29" s="24">
        <f xml:space="preserve"> IF(H28-H27&gt;500,500,H28-H27)</f>
        <v>0</v>
      </c>
      <c r="I29" s="11"/>
      <c r="J29" s="25">
        <f>ROUNDDOWN(H29*I29,0)</f>
        <v>0</v>
      </c>
      <c r="K29" s="24">
        <f xml:space="preserve"> IF(K28-K27&gt;500,500,K28-K27)</f>
        <v>0</v>
      </c>
      <c r="L29" s="11"/>
      <c r="M29" s="25">
        <f>ROUNDDOWN(K29*L29,0)</f>
        <v>0</v>
      </c>
      <c r="N29" s="24">
        <f xml:space="preserve"> IF(N28-N27&gt;500,500,N28-N27)</f>
        <v>0</v>
      </c>
      <c r="O29" s="11"/>
      <c r="P29" s="25">
        <f>ROUNDDOWN(N29*O29,0)</f>
        <v>0</v>
      </c>
      <c r="Q29" s="24">
        <f xml:space="preserve"> IF(Q28-Q27&gt;500,500,Q28-Q27)</f>
        <v>0</v>
      </c>
      <c r="R29" s="11"/>
      <c r="S29" s="25">
        <f>ROUNDDOWN(Q29*R29,0)</f>
        <v>0</v>
      </c>
      <c r="T29" s="24">
        <f xml:space="preserve"> IF(T28-T27&gt;500,500,T28-T27)</f>
        <v>0</v>
      </c>
      <c r="U29" s="11"/>
      <c r="V29" s="25">
        <f>ROUNDDOWN(T29*U29,0)</f>
        <v>0</v>
      </c>
      <c r="W29" s="24">
        <f xml:space="preserve"> IF(W28-W27&gt;500,500,W28-W27)</f>
        <v>0</v>
      </c>
      <c r="X29" s="11"/>
      <c r="Y29" s="25">
        <f>ROUNDDOWN(W29*X29,0)</f>
        <v>0</v>
      </c>
      <c r="Z29" s="24">
        <f xml:space="preserve"> IF(Z28-Z27&gt;500,500,Z28-Z27)</f>
        <v>0</v>
      </c>
      <c r="AA29" s="11"/>
      <c r="AB29" s="25">
        <f>ROUNDDOWN(Z29*AA29,0)</f>
        <v>0</v>
      </c>
      <c r="AC29" s="24">
        <f xml:space="preserve"> IF(AC28-AC27&gt;500,500,AC28-AC27)</f>
        <v>0</v>
      </c>
      <c r="AD29" s="11"/>
      <c r="AE29" s="25">
        <f>ROUNDDOWN(AC29*AD29,0)</f>
        <v>0</v>
      </c>
      <c r="AF29" s="25">
        <f>G29+J29+M29+P29+S29+V29+Y29+AB29++AE29</f>
        <v>0</v>
      </c>
    </row>
    <row r="30" spans="2:32">
      <c r="B30" s="19" t="s">
        <v>14</v>
      </c>
      <c r="C30" s="19"/>
      <c r="D30" s="19"/>
      <c r="E30" s="20">
        <f>E28-E27</f>
        <v>0</v>
      </c>
      <c r="F30" s="19"/>
      <c r="G30" s="26">
        <f>ROUNDDOWN(E30*F30,0)</f>
        <v>0</v>
      </c>
      <c r="H30" s="20">
        <f>H28-H27</f>
        <v>0</v>
      </c>
      <c r="I30" s="19"/>
      <c r="J30" s="26">
        <f>ROUNDDOWN(H30*I30,0)</f>
        <v>0</v>
      </c>
      <c r="K30" s="20">
        <f>K28-K27</f>
        <v>0</v>
      </c>
      <c r="L30" s="19"/>
      <c r="M30" s="26">
        <f>ROUNDDOWN(K30*L30,0)</f>
        <v>0</v>
      </c>
      <c r="N30" s="20">
        <f>N28-N27</f>
        <v>0</v>
      </c>
      <c r="O30" s="19"/>
      <c r="P30" s="26">
        <f>ROUNDDOWN(N30*O30,0)</f>
        <v>0</v>
      </c>
      <c r="Q30" s="20">
        <f>Q28-Q27</f>
        <v>0</v>
      </c>
      <c r="R30" s="19"/>
      <c r="S30" s="26">
        <f>ROUNDDOWN(Q30*R30,0)</f>
        <v>0</v>
      </c>
      <c r="T30" s="20">
        <f>T28-T27</f>
        <v>0</v>
      </c>
      <c r="U30" s="19"/>
      <c r="V30" s="26">
        <f>ROUNDDOWN(T30*U30,0)</f>
        <v>0</v>
      </c>
      <c r="W30" s="20">
        <f>W28-W27</f>
        <v>0</v>
      </c>
      <c r="X30" s="19"/>
      <c r="Y30" s="26">
        <f>ROUNDDOWN(W30*X30,0)</f>
        <v>0</v>
      </c>
      <c r="Z30" s="20">
        <f>Z28-Z27</f>
        <v>0</v>
      </c>
      <c r="AA30" s="19"/>
      <c r="AB30" s="26">
        <f>ROUNDDOWN(Z30*AA30,0)</f>
        <v>0</v>
      </c>
      <c r="AC30" s="20">
        <f>AC28-AC27</f>
        <v>0</v>
      </c>
      <c r="AD30" s="19"/>
      <c r="AE30" s="26">
        <f>ROUNDDOWN(AC30*AD30,0)</f>
        <v>0</v>
      </c>
      <c r="AF30" s="26">
        <f>G30+J30+M30+P30+S30+V30+Y30+AB30++AE30</f>
        <v>0</v>
      </c>
    </row>
    <row r="31" spans="2:3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35"/>
    </row>
    <row r="32" spans="2:32">
      <c r="B32" s="7"/>
      <c r="C32" s="7"/>
      <c r="D32" s="7" t="s">
        <v>0</v>
      </c>
      <c r="E32" s="7"/>
      <c r="F32" s="7"/>
      <c r="G32" s="23">
        <f>ROUNDDOWN(E32*F32,0)</f>
        <v>0</v>
      </c>
      <c r="H32" s="7"/>
      <c r="I32" s="7"/>
      <c r="J32" s="23">
        <f>ROUNDDOWN(H32*I32,0)</f>
        <v>0</v>
      </c>
      <c r="K32" s="7"/>
      <c r="L32" s="7"/>
      <c r="M32" s="23">
        <f>ROUNDDOWN(K32*L32,0)</f>
        <v>0</v>
      </c>
      <c r="N32" s="7"/>
      <c r="O32" s="7"/>
      <c r="P32" s="23">
        <f>ROUNDDOWN(N32*O32,0)</f>
        <v>0</v>
      </c>
      <c r="Q32" s="7"/>
      <c r="R32" s="7"/>
      <c r="S32" s="23">
        <f>ROUNDDOWN(Q32*R32,0)</f>
        <v>0</v>
      </c>
      <c r="T32" s="7"/>
      <c r="U32" s="7"/>
      <c r="V32" s="23">
        <f>ROUNDDOWN(T32*U32,0)</f>
        <v>0</v>
      </c>
      <c r="W32" s="7"/>
      <c r="X32" s="7"/>
      <c r="Y32" s="23">
        <f>ROUNDDOWN(W32*X32,0)</f>
        <v>0</v>
      </c>
      <c r="Z32" s="7"/>
      <c r="AA32" s="7"/>
      <c r="AB32" s="23">
        <f>ROUNDDOWN(Z32*AA32,0)</f>
        <v>0</v>
      </c>
      <c r="AC32" s="7"/>
      <c r="AD32" s="7"/>
      <c r="AE32" s="23">
        <f>ROUNDDOWN(AC32*AD32,0)</f>
        <v>0</v>
      </c>
      <c r="AF32" s="34">
        <f>G32+J32+M32+P32+S32+V32+Y32+AB32++AE32</f>
        <v>0</v>
      </c>
    </row>
    <row r="33" spans="2:33">
      <c r="B33" s="7"/>
      <c r="C33" s="7"/>
      <c r="D33" s="7" t="s">
        <v>0</v>
      </c>
      <c r="E33" s="23"/>
      <c r="F33" s="7"/>
      <c r="G33" s="23">
        <f>ROUNDDOWN(E33*F33,0)</f>
        <v>0</v>
      </c>
      <c r="H33" s="23"/>
      <c r="I33" s="7"/>
      <c r="J33" s="23">
        <f>ROUNDDOWN(H33*I33,0)</f>
        <v>0</v>
      </c>
      <c r="K33" s="23"/>
      <c r="L33" s="7"/>
      <c r="M33" s="23">
        <f>ROUNDDOWN(K33*L33,0)</f>
        <v>0</v>
      </c>
      <c r="N33" s="23"/>
      <c r="O33" s="7"/>
      <c r="P33" s="23">
        <f>ROUNDDOWN(N33*O33,0)</f>
        <v>0</v>
      </c>
      <c r="Q33" s="23"/>
      <c r="R33" s="7"/>
      <c r="S33" s="23">
        <f>ROUNDDOWN(Q33*R33,0)</f>
        <v>0</v>
      </c>
      <c r="T33" s="23"/>
      <c r="U33" s="7"/>
      <c r="V33" s="23">
        <f>ROUNDDOWN(T33*U33,0)</f>
        <v>0</v>
      </c>
      <c r="W33" s="23"/>
      <c r="X33" s="7"/>
      <c r="Y33" s="23">
        <f>ROUNDDOWN(W33*X33,0)</f>
        <v>0</v>
      </c>
      <c r="Z33" s="23"/>
      <c r="AA33" s="7"/>
      <c r="AB33" s="23">
        <f>ROUNDDOWN(Z33*AA33,0)</f>
        <v>0</v>
      </c>
      <c r="AC33" s="23"/>
      <c r="AD33" s="7"/>
      <c r="AE33" s="23">
        <f>ROUNDDOWN(AC33*AD33,0)</f>
        <v>0</v>
      </c>
      <c r="AF33" s="34">
        <f>G33+J33+M33+P33+S33+V33+Y33+AB33++AE33</f>
        <v>0</v>
      </c>
    </row>
    <row r="34" spans="2:33">
      <c r="B34" s="11" t="s">
        <v>13</v>
      </c>
      <c r="C34" s="11"/>
      <c r="D34" s="11"/>
      <c r="E34" s="24">
        <f xml:space="preserve"> IF(E33-E32&gt;500,500,E33-E32)</f>
        <v>0</v>
      </c>
      <c r="F34" s="11"/>
      <c r="G34" s="25">
        <f>ROUNDDOWN(E34*F34,0)</f>
        <v>0</v>
      </c>
      <c r="H34" s="24">
        <f xml:space="preserve"> IF(H33-H32&gt;500,500,H33-H32)</f>
        <v>0</v>
      </c>
      <c r="I34" s="11"/>
      <c r="J34" s="25">
        <f>ROUNDDOWN(H34*I34,0)</f>
        <v>0</v>
      </c>
      <c r="K34" s="24">
        <f xml:space="preserve"> IF(K33-K32&gt;500,500,K33-K32)</f>
        <v>0</v>
      </c>
      <c r="L34" s="11"/>
      <c r="M34" s="25">
        <f>ROUNDDOWN(K34*L34,0)</f>
        <v>0</v>
      </c>
      <c r="N34" s="24">
        <f xml:space="preserve"> IF(N33-N32&gt;500,500,N33-N32)</f>
        <v>0</v>
      </c>
      <c r="O34" s="11"/>
      <c r="P34" s="25">
        <f>ROUNDDOWN(N34*O34,0)</f>
        <v>0</v>
      </c>
      <c r="Q34" s="24">
        <f xml:space="preserve"> IF(Q33-Q32&gt;500,500,Q33-Q32)</f>
        <v>0</v>
      </c>
      <c r="R34" s="11"/>
      <c r="S34" s="25">
        <f>ROUNDDOWN(Q34*R34,0)</f>
        <v>0</v>
      </c>
      <c r="T34" s="24">
        <f xml:space="preserve"> IF(T33-T32&gt;500,500,T33-T32)</f>
        <v>0</v>
      </c>
      <c r="U34" s="11"/>
      <c r="V34" s="25">
        <f>ROUNDDOWN(T34*U34,0)</f>
        <v>0</v>
      </c>
      <c r="W34" s="24">
        <f xml:space="preserve"> IF(W33-W32&gt;500,500,W33-W32)</f>
        <v>0</v>
      </c>
      <c r="X34" s="11"/>
      <c r="Y34" s="25">
        <f>ROUNDDOWN(W34*X34,0)</f>
        <v>0</v>
      </c>
      <c r="Z34" s="24">
        <f xml:space="preserve"> IF(Z33-Z32&gt;500,500,Z33-Z32)</f>
        <v>0</v>
      </c>
      <c r="AA34" s="11"/>
      <c r="AB34" s="25">
        <f>ROUNDDOWN(Z34*AA34,0)</f>
        <v>0</v>
      </c>
      <c r="AC34" s="24">
        <f xml:space="preserve"> IF(AC33-AC32&gt;500,500,AC33-AC32)</f>
        <v>0</v>
      </c>
      <c r="AD34" s="11"/>
      <c r="AE34" s="25">
        <f>ROUNDDOWN(AC34*AD34,0)</f>
        <v>0</v>
      </c>
      <c r="AF34" s="25">
        <f>G34+J34+M34+P34+S34+V34+Y34+AB34++AE34</f>
        <v>0</v>
      </c>
    </row>
    <row r="35" spans="2:33">
      <c r="B35" s="19" t="s">
        <v>14</v>
      </c>
      <c r="C35" s="19"/>
      <c r="D35" s="19"/>
      <c r="E35" s="20">
        <f>E33-E32</f>
        <v>0</v>
      </c>
      <c r="F35" s="19"/>
      <c r="G35" s="26">
        <f>ROUNDDOWN(E35*F35,0)</f>
        <v>0</v>
      </c>
      <c r="H35" s="20">
        <f>H33-H32</f>
        <v>0</v>
      </c>
      <c r="I35" s="19"/>
      <c r="J35" s="26">
        <f>ROUNDDOWN(H35*I35,0)</f>
        <v>0</v>
      </c>
      <c r="K35" s="20">
        <f>K33-K32</f>
        <v>0</v>
      </c>
      <c r="L35" s="19"/>
      <c r="M35" s="26">
        <f>ROUNDDOWN(K35*L35,0)</f>
        <v>0</v>
      </c>
      <c r="N35" s="20">
        <f>N33-N32</f>
        <v>0</v>
      </c>
      <c r="O35" s="19"/>
      <c r="P35" s="26">
        <f>ROUNDDOWN(N35*O35,0)</f>
        <v>0</v>
      </c>
      <c r="Q35" s="20">
        <f>Q33-Q32</f>
        <v>0</v>
      </c>
      <c r="R35" s="19"/>
      <c r="S35" s="26">
        <f>ROUNDDOWN(Q35*R35,0)</f>
        <v>0</v>
      </c>
      <c r="T35" s="20">
        <f>T33-T32</f>
        <v>0</v>
      </c>
      <c r="U35" s="19"/>
      <c r="V35" s="26">
        <f>ROUNDDOWN(T35*U35,0)</f>
        <v>0</v>
      </c>
      <c r="W35" s="20">
        <f>W33-W32</f>
        <v>0</v>
      </c>
      <c r="X35" s="19"/>
      <c r="Y35" s="26">
        <f>ROUNDDOWN(W35*X35,0)</f>
        <v>0</v>
      </c>
      <c r="Z35" s="20">
        <f>Z33-Z32</f>
        <v>0</v>
      </c>
      <c r="AA35" s="19"/>
      <c r="AB35" s="26">
        <f>ROUNDDOWN(Z35*AA35,0)</f>
        <v>0</v>
      </c>
      <c r="AC35" s="20">
        <f>AC33-AC32</f>
        <v>0</v>
      </c>
      <c r="AD35" s="19"/>
      <c r="AE35" s="26">
        <f>ROUNDDOWN(AC35*AD35,0)</f>
        <v>0</v>
      </c>
      <c r="AF35" s="26">
        <f>G35+J35+M35+P35+S35+V35+Y35+AB35++AE35</f>
        <v>0</v>
      </c>
    </row>
    <row r="36" spans="2:3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35"/>
    </row>
    <row r="37" spans="2:33">
      <c r="B37" s="7"/>
      <c r="C37" s="7"/>
      <c r="D37" s="7" t="s">
        <v>0</v>
      </c>
      <c r="E37" s="7"/>
      <c r="F37" s="7"/>
      <c r="G37" s="23">
        <f>ROUNDDOWN(E37*F37,0)</f>
        <v>0</v>
      </c>
      <c r="H37" s="7"/>
      <c r="I37" s="7"/>
      <c r="J37" s="23">
        <f>ROUNDDOWN(H37*I37,0)</f>
        <v>0</v>
      </c>
      <c r="K37" s="7"/>
      <c r="L37" s="7"/>
      <c r="M37" s="23">
        <f>ROUNDDOWN(K37*L37,0)</f>
        <v>0</v>
      </c>
      <c r="N37" s="7"/>
      <c r="O37" s="7"/>
      <c r="P37" s="23">
        <f>ROUNDDOWN(N37*O37,0)</f>
        <v>0</v>
      </c>
      <c r="Q37" s="7"/>
      <c r="R37" s="7"/>
      <c r="S37" s="23">
        <f>ROUNDDOWN(Q37*R37,0)</f>
        <v>0</v>
      </c>
      <c r="T37" s="7"/>
      <c r="U37" s="7"/>
      <c r="V37" s="23">
        <f>ROUNDDOWN(T37*U37,0)</f>
        <v>0</v>
      </c>
      <c r="W37" s="7"/>
      <c r="X37" s="7"/>
      <c r="Y37" s="23">
        <f>ROUNDDOWN(W37*X37,0)</f>
        <v>0</v>
      </c>
      <c r="Z37" s="7"/>
      <c r="AA37" s="7"/>
      <c r="AB37" s="23">
        <f>ROUNDDOWN(Z37*AA37,0)</f>
        <v>0</v>
      </c>
      <c r="AC37" s="7"/>
      <c r="AD37" s="7"/>
      <c r="AE37" s="23">
        <f>ROUNDDOWN(AC37*AD37,0)</f>
        <v>0</v>
      </c>
      <c r="AF37" s="34">
        <f>G37+J37+M37+P37+S37+V37+Y37+AB37++AE37</f>
        <v>0</v>
      </c>
    </row>
    <row r="38" spans="2:33">
      <c r="B38" s="7"/>
      <c r="C38" s="7"/>
      <c r="D38" s="7" t="s">
        <v>0</v>
      </c>
      <c r="E38" s="23"/>
      <c r="F38" s="7"/>
      <c r="G38" s="23">
        <f>ROUNDDOWN(E38*F38,0)</f>
        <v>0</v>
      </c>
      <c r="H38" s="23"/>
      <c r="I38" s="7"/>
      <c r="J38" s="23">
        <f>ROUNDDOWN(H38*I38,0)</f>
        <v>0</v>
      </c>
      <c r="K38" s="23"/>
      <c r="L38" s="7"/>
      <c r="M38" s="23">
        <f>ROUNDDOWN(K38*L38,0)</f>
        <v>0</v>
      </c>
      <c r="N38" s="23"/>
      <c r="O38" s="7"/>
      <c r="P38" s="23">
        <f>ROUNDDOWN(N38*O38,0)</f>
        <v>0</v>
      </c>
      <c r="Q38" s="23"/>
      <c r="R38" s="7"/>
      <c r="S38" s="23">
        <f>ROUNDDOWN(Q38*R38,0)</f>
        <v>0</v>
      </c>
      <c r="T38" s="23"/>
      <c r="U38" s="7"/>
      <c r="V38" s="23">
        <f>ROUNDDOWN(T38*U38,0)</f>
        <v>0</v>
      </c>
      <c r="W38" s="23"/>
      <c r="X38" s="7"/>
      <c r="Y38" s="23">
        <f>ROUNDDOWN(W38*X38,0)</f>
        <v>0</v>
      </c>
      <c r="Z38" s="23"/>
      <c r="AA38" s="7"/>
      <c r="AB38" s="23">
        <f>ROUNDDOWN(Z38*AA38,0)</f>
        <v>0</v>
      </c>
      <c r="AC38" s="23"/>
      <c r="AD38" s="7"/>
      <c r="AE38" s="23">
        <f>ROUNDDOWN(AC38*AD38,0)</f>
        <v>0</v>
      </c>
      <c r="AF38" s="34">
        <f>G38+J38+M38+P38+S38+V38+Y38+AB38++AE38</f>
        <v>0</v>
      </c>
    </row>
    <row r="39" spans="2:33">
      <c r="B39" s="11" t="s">
        <v>13</v>
      </c>
      <c r="C39" s="11"/>
      <c r="D39" s="11"/>
      <c r="E39" s="24">
        <f xml:space="preserve"> IF(E38-E37&gt;500,500,E38-E37)</f>
        <v>0</v>
      </c>
      <c r="F39" s="11"/>
      <c r="G39" s="25">
        <f>ROUNDDOWN(E39*F39,0)</f>
        <v>0</v>
      </c>
      <c r="H39" s="24">
        <f xml:space="preserve"> IF(H38-H37&gt;500,500,H38-H37)</f>
        <v>0</v>
      </c>
      <c r="I39" s="11"/>
      <c r="J39" s="25">
        <f>ROUNDDOWN(H39*I39,0)</f>
        <v>0</v>
      </c>
      <c r="K39" s="24">
        <f xml:space="preserve"> IF(K38-K37&gt;500,500,K38-K37)</f>
        <v>0</v>
      </c>
      <c r="L39" s="11"/>
      <c r="M39" s="25">
        <f>ROUNDDOWN(K39*L39,0)</f>
        <v>0</v>
      </c>
      <c r="N39" s="24">
        <f xml:space="preserve"> IF(N38-N37&gt;500,500,N38-N37)</f>
        <v>0</v>
      </c>
      <c r="O39" s="11"/>
      <c r="P39" s="25">
        <f>ROUNDDOWN(N39*O39,0)</f>
        <v>0</v>
      </c>
      <c r="Q39" s="24">
        <f xml:space="preserve"> IF(Q38-Q37&gt;500,500,Q38-Q37)</f>
        <v>0</v>
      </c>
      <c r="R39" s="11"/>
      <c r="S39" s="25">
        <f>ROUNDDOWN(Q39*R39,0)</f>
        <v>0</v>
      </c>
      <c r="T39" s="24">
        <f xml:space="preserve"> IF(T38-T37&gt;500,500,T38-T37)</f>
        <v>0</v>
      </c>
      <c r="U39" s="11"/>
      <c r="V39" s="25">
        <f>ROUNDDOWN(T39*U39,0)</f>
        <v>0</v>
      </c>
      <c r="W39" s="24">
        <f xml:space="preserve"> IF(W38-W37&gt;500,500,W38-W37)</f>
        <v>0</v>
      </c>
      <c r="X39" s="11"/>
      <c r="Y39" s="25">
        <f>ROUNDDOWN(W39*X39,0)</f>
        <v>0</v>
      </c>
      <c r="Z39" s="24">
        <f xml:space="preserve"> IF(Z38-Z37&gt;500,500,Z38-Z37)</f>
        <v>0</v>
      </c>
      <c r="AA39" s="11"/>
      <c r="AB39" s="25">
        <f>ROUNDDOWN(Z39*AA39,0)</f>
        <v>0</v>
      </c>
      <c r="AC39" s="24">
        <f xml:space="preserve"> IF(AC38-AC37&gt;500,500,AC38-AC37)</f>
        <v>0</v>
      </c>
      <c r="AD39" s="11"/>
      <c r="AE39" s="25">
        <f>ROUNDDOWN(AC39*AD39,0)</f>
        <v>0</v>
      </c>
      <c r="AF39" s="25">
        <f>G39+J39+M39+P39+S39+V39+Y39+AB39++AE39</f>
        <v>0</v>
      </c>
    </row>
    <row r="40" spans="2:33">
      <c r="B40" s="19" t="s">
        <v>14</v>
      </c>
      <c r="C40" s="19"/>
      <c r="D40" s="19"/>
      <c r="E40" s="20">
        <f>E38-E37</f>
        <v>0</v>
      </c>
      <c r="F40" s="19"/>
      <c r="G40" s="26">
        <f>ROUNDDOWN(E40*F40,0)</f>
        <v>0</v>
      </c>
      <c r="H40" s="20">
        <f>H38-H37</f>
        <v>0</v>
      </c>
      <c r="I40" s="19"/>
      <c r="J40" s="26">
        <f>ROUNDDOWN(H40*I40,0)</f>
        <v>0</v>
      </c>
      <c r="K40" s="20">
        <f>K38-K37</f>
        <v>0</v>
      </c>
      <c r="L40" s="19"/>
      <c r="M40" s="26">
        <f>ROUNDDOWN(K40*L40,0)</f>
        <v>0</v>
      </c>
      <c r="N40" s="20">
        <f>N38-N37</f>
        <v>0</v>
      </c>
      <c r="O40" s="19"/>
      <c r="P40" s="26">
        <f>ROUNDDOWN(N40*O40,0)</f>
        <v>0</v>
      </c>
      <c r="Q40" s="20">
        <f>Q38-Q37</f>
        <v>0</v>
      </c>
      <c r="R40" s="19"/>
      <c r="S40" s="26">
        <f>ROUNDDOWN(Q40*R40,0)</f>
        <v>0</v>
      </c>
      <c r="T40" s="20">
        <f>T38-T37</f>
        <v>0</v>
      </c>
      <c r="U40" s="19"/>
      <c r="V40" s="26">
        <f>ROUNDDOWN(T40*U40,0)</f>
        <v>0</v>
      </c>
      <c r="W40" s="20">
        <f>W38-W37</f>
        <v>0</v>
      </c>
      <c r="X40" s="19"/>
      <c r="Y40" s="26">
        <f>ROUNDDOWN(W40*X40,0)</f>
        <v>0</v>
      </c>
      <c r="Z40" s="20">
        <f>Z38-Z37</f>
        <v>0</v>
      </c>
      <c r="AA40" s="19"/>
      <c r="AB40" s="26">
        <f>ROUNDDOWN(Z40*AA40,0)</f>
        <v>0</v>
      </c>
      <c r="AC40" s="20">
        <f>AC38-AC37</f>
        <v>0</v>
      </c>
      <c r="AD40" s="19"/>
      <c r="AE40" s="26">
        <f>ROUNDDOWN(AC40*AD40,0)</f>
        <v>0</v>
      </c>
      <c r="AF40" s="26">
        <f>G40+J40+M40+P40+S40+V40+Y40+AB40++AE40</f>
        <v>0</v>
      </c>
    </row>
    <row r="41" spans="2:33">
      <c r="B41" s="10"/>
      <c r="C41" s="10"/>
      <c r="D41" s="10"/>
      <c r="E41" s="47"/>
      <c r="F41" s="10"/>
      <c r="G41" s="22"/>
      <c r="H41" s="47"/>
      <c r="I41" s="10"/>
      <c r="J41" s="22"/>
      <c r="K41" s="47"/>
      <c r="L41" s="10"/>
      <c r="M41" s="22"/>
      <c r="N41" s="47"/>
      <c r="O41" s="10"/>
      <c r="P41" s="22"/>
      <c r="Q41" s="47"/>
      <c r="R41" s="10"/>
      <c r="S41" s="22"/>
      <c r="T41" s="47"/>
      <c r="U41" s="10"/>
      <c r="V41" s="22"/>
      <c r="W41" s="47"/>
      <c r="X41" s="10"/>
      <c r="Y41" s="22"/>
      <c r="Z41" s="47"/>
      <c r="AA41" s="10"/>
      <c r="AB41" s="22"/>
      <c r="AC41" s="47"/>
      <c r="AD41" s="10"/>
      <c r="AE41" s="22"/>
      <c r="AF41" s="10"/>
    </row>
    <row r="42" spans="2:33">
      <c r="F42" s="10"/>
      <c r="L42" s="10"/>
      <c r="O42" s="10"/>
      <c r="R42" s="10"/>
      <c r="U42" s="10"/>
      <c r="X42" s="10"/>
      <c r="AA42" s="10"/>
      <c r="AD42" s="10"/>
    </row>
    <row r="43" spans="2:33" ht="15.75" customHeight="1">
      <c r="B43" s="8" t="s">
        <v>3</v>
      </c>
      <c r="C43" s="113" t="s">
        <v>70</v>
      </c>
      <c r="D43" s="8"/>
      <c r="E43" s="8"/>
      <c r="F43" s="7"/>
      <c r="G43" s="9">
        <f>G12+G17+G22+G27+G32+G37</f>
        <v>0</v>
      </c>
      <c r="H43" s="9"/>
      <c r="I43" s="9"/>
      <c r="J43" s="9">
        <f>J12+J17+J22+J27+J32+J37</f>
        <v>0</v>
      </c>
      <c r="K43" s="9"/>
      <c r="L43" s="9"/>
      <c r="M43" s="9">
        <f>M12+M17+M22+M27+M32+M37</f>
        <v>0</v>
      </c>
      <c r="N43" s="9"/>
      <c r="O43" s="9"/>
      <c r="P43" s="9">
        <f>P12+P17+P22+P27+P32+P37</f>
        <v>0</v>
      </c>
      <c r="Q43" s="9"/>
      <c r="R43" s="9"/>
      <c r="S43" s="9">
        <f>S12+S17+S22+S27+S32+S37</f>
        <v>0</v>
      </c>
      <c r="T43" s="9"/>
      <c r="U43" s="9"/>
      <c r="V43" s="9">
        <f>V12+V17+V22+V27+V32+V37</f>
        <v>0</v>
      </c>
      <c r="W43" s="9"/>
      <c r="X43" s="9"/>
      <c r="Y43" s="9">
        <f>Y12+Y17+Y22+Y27+Y32+Y37</f>
        <v>0</v>
      </c>
      <c r="Z43" s="9"/>
      <c r="AA43" s="9"/>
      <c r="AB43" s="9">
        <f>AB12+AB17+AB22+AB27+AB32+AB37</f>
        <v>0</v>
      </c>
      <c r="AC43" s="9"/>
      <c r="AD43" s="9"/>
      <c r="AE43" s="9">
        <f>AE12+AE17+AE22+AE27+AE32+AE37</f>
        <v>0</v>
      </c>
      <c r="AF43" s="30">
        <f>SUM(G43:AE43)</f>
        <v>0</v>
      </c>
      <c r="AG43" s="2"/>
    </row>
    <row r="44" spans="2:33" ht="15.75" customHeight="1">
      <c r="B44" s="8" t="s">
        <v>2</v>
      </c>
      <c r="C44" s="116"/>
      <c r="D44" s="8"/>
      <c r="E44" s="8"/>
      <c r="F44" s="7"/>
      <c r="G44" s="6">
        <f t="shared" ref="G44" si="0">G13+G18+G23+G28+G33+G38</f>
        <v>0</v>
      </c>
      <c r="H44" s="6"/>
      <c r="I44" s="6"/>
      <c r="J44" s="6">
        <f>J13+J18+J23+J28+J33+J38</f>
        <v>0</v>
      </c>
      <c r="K44" s="6"/>
      <c r="L44" s="6"/>
      <c r="M44" s="6">
        <f t="shared" ref="M44:M46" si="1">M13+M18+M23+M28+M33+M38</f>
        <v>0</v>
      </c>
      <c r="N44" s="6"/>
      <c r="O44" s="6"/>
      <c r="P44" s="6">
        <f t="shared" ref="P44:P46" si="2">P13+P18+P23+P28+P33+P38</f>
        <v>0</v>
      </c>
      <c r="Q44" s="6"/>
      <c r="R44" s="6"/>
      <c r="S44" s="6">
        <f t="shared" ref="S44:S46" si="3">S13+S18+S23+S28+S33+S38</f>
        <v>0</v>
      </c>
      <c r="T44" s="6"/>
      <c r="U44" s="6"/>
      <c r="V44" s="6">
        <f t="shared" ref="V44:V46" si="4">V13+V18+V23+V28+V33+V38</f>
        <v>0</v>
      </c>
      <c r="W44" s="6"/>
      <c r="X44" s="6"/>
      <c r="Y44" s="6">
        <f t="shared" ref="Y44:Y46" si="5">Y13+Y18+Y23+Y28+Y33+Y38</f>
        <v>0</v>
      </c>
      <c r="Z44" s="6"/>
      <c r="AA44" s="6"/>
      <c r="AB44" s="6">
        <f t="shared" ref="AB44:AB46" si="6">AB13+AB18+AB23+AB28+AB33+AB38</f>
        <v>0</v>
      </c>
      <c r="AC44" s="6"/>
      <c r="AD44" s="6"/>
      <c r="AE44" s="6">
        <f t="shared" ref="AE44:AE46" si="7">AE13+AE18+AE23+AE28+AE33+AE38</f>
        <v>0</v>
      </c>
      <c r="AF44" s="6">
        <f t="shared" ref="AF44:AF46" si="8">SUM(G44:AE44)</f>
        <v>0</v>
      </c>
      <c r="AG44" s="2"/>
    </row>
    <row r="45" spans="2:33" ht="15.75" customHeight="1">
      <c r="B45" s="11" t="s">
        <v>13</v>
      </c>
      <c r="C45" s="116"/>
      <c r="D45" s="3"/>
      <c r="E45" s="3"/>
      <c r="F45" s="3"/>
      <c r="G45" s="32">
        <f>ROUNDDOWN(G14+G19+G24+G29+G34+G39,-2)</f>
        <v>0</v>
      </c>
      <c r="H45" s="32"/>
      <c r="I45" s="32"/>
      <c r="J45" s="32">
        <f>ROUNDDOWN(J14+J19+J24+J29+J34+J39,-2)</f>
        <v>0</v>
      </c>
      <c r="K45" s="32"/>
      <c r="L45" s="32"/>
      <c r="M45" s="32">
        <f>ROUNDDOWN(M14+M19+M24+M29+M34+M39,-2)</f>
        <v>0</v>
      </c>
      <c r="N45" s="32"/>
      <c r="O45" s="32"/>
      <c r="P45" s="32">
        <f>ROUNDDOWN(P14+P19+P24+P29+P34+P39,-2)</f>
        <v>0</v>
      </c>
      <c r="Q45" s="32"/>
      <c r="R45" s="32"/>
      <c r="S45" s="32">
        <f>ROUNDDOWN(S14+S19+S24+S29+S34+S39,-2)</f>
        <v>0</v>
      </c>
      <c r="T45" s="32"/>
      <c r="U45" s="32"/>
      <c r="V45" s="32">
        <f>ROUNDDOWN(V14+V19+V24+V29+V34+V39,-2)</f>
        <v>0</v>
      </c>
      <c r="W45" s="32"/>
      <c r="X45" s="32"/>
      <c r="Y45" s="32">
        <f>ROUNDDOWN(Y14+Y19+Y24+Y29+Y34+Y39,-2)</f>
        <v>0</v>
      </c>
      <c r="Z45" s="32"/>
      <c r="AA45" s="32"/>
      <c r="AB45" s="32">
        <f>ROUNDDOWN(AB14+AB19+AB24+AB29+AB34+AB39,-2)</f>
        <v>0</v>
      </c>
      <c r="AC45" s="32"/>
      <c r="AD45" s="32"/>
      <c r="AE45" s="32">
        <f>ROUNDDOWN(AE14+AE19+AE24+AE29+AE34+AE39,-2)</f>
        <v>0</v>
      </c>
      <c r="AF45" s="33">
        <f t="shared" si="8"/>
        <v>0</v>
      </c>
      <c r="AG45" s="2"/>
    </row>
    <row r="46" spans="2:33" ht="15.75" customHeight="1">
      <c r="B46" s="18" t="s">
        <v>14</v>
      </c>
      <c r="C46" s="114"/>
      <c r="D46" s="5"/>
      <c r="E46" s="5"/>
      <c r="F46" s="5"/>
      <c r="G46" s="4">
        <f>G15+G20+G25+G30+G35+G40</f>
        <v>0</v>
      </c>
      <c r="H46" s="4"/>
      <c r="I46" s="4"/>
      <c r="J46" s="4">
        <f>J15+J20+J25+J30+J35+J40</f>
        <v>0</v>
      </c>
      <c r="K46" s="4"/>
      <c r="L46" s="4"/>
      <c r="M46" s="4">
        <f t="shared" si="1"/>
        <v>0</v>
      </c>
      <c r="N46" s="4"/>
      <c r="O46" s="4"/>
      <c r="P46" s="4">
        <f t="shared" si="2"/>
        <v>0</v>
      </c>
      <c r="Q46" s="4"/>
      <c r="R46" s="4"/>
      <c r="S46" s="4">
        <f t="shared" si="3"/>
        <v>0</v>
      </c>
      <c r="T46" s="4"/>
      <c r="U46" s="4"/>
      <c r="V46" s="4">
        <f t="shared" si="4"/>
        <v>0</v>
      </c>
      <c r="W46" s="4"/>
      <c r="X46" s="4"/>
      <c r="Y46" s="4">
        <f t="shared" si="5"/>
        <v>0</v>
      </c>
      <c r="Z46" s="4"/>
      <c r="AA46" s="4"/>
      <c r="AB46" s="4">
        <f t="shared" si="6"/>
        <v>0</v>
      </c>
      <c r="AC46" s="4"/>
      <c r="AD46" s="4"/>
      <c r="AE46" s="4">
        <f t="shared" si="7"/>
        <v>0</v>
      </c>
      <c r="AF46" s="31">
        <f t="shared" si="8"/>
        <v>0</v>
      </c>
      <c r="AG46" s="2"/>
    </row>
    <row r="47" spans="2:33" ht="18.75" customHeight="1">
      <c r="G47" s="1"/>
      <c r="J47" s="1"/>
      <c r="M47" s="1"/>
      <c r="P47" s="1"/>
      <c r="S47" s="1"/>
      <c r="V47" s="1"/>
      <c r="Y47" s="1"/>
      <c r="AB47" s="1"/>
      <c r="AE47" s="1"/>
    </row>
    <row r="48" spans="2:33">
      <c r="G48" s="52"/>
    </row>
    <row r="52" spans="5:5">
      <c r="E52" s="1"/>
    </row>
    <row r="53" spans="5:5">
      <c r="E53" s="1"/>
    </row>
  </sheetData>
  <mergeCells count="20">
    <mergeCell ref="B2:AF2"/>
    <mergeCell ref="AF10:AF11"/>
    <mergeCell ref="C5:D5"/>
    <mergeCell ref="E6:H6"/>
    <mergeCell ref="K10:M10"/>
    <mergeCell ref="N10:P10"/>
    <mergeCell ref="H10:J10"/>
    <mergeCell ref="E10:G10"/>
    <mergeCell ref="I6:I7"/>
    <mergeCell ref="J6:K7"/>
    <mergeCell ref="E7:H7"/>
    <mergeCell ref="Q10:S10"/>
    <mergeCell ref="T10:V10"/>
    <mergeCell ref="W10:Y10"/>
    <mergeCell ref="Z10:AB10"/>
    <mergeCell ref="AC10:AE10"/>
    <mergeCell ref="B10:B11"/>
    <mergeCell ref="C10:C11"/>
    <mergeCell ref="D10:D11"/>
    <mergeCell ref="C43:C46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2915A-3992-AB46-A2CB-E99BF53B2CA6}">
  <sheetPr>
    <pageSetUpPr fitToPage="1"/>
  </sheetPr>
  <dimension ref="B2:V51"/>
  <sheetViews>
    <sheetView showGridLines="0" zoomScaleNormal="100" zoomScaleSheetLayoutView="100" workbookViewId="0">
      <selection activeCell="B16" sqref="B16"/>
    </sheetView>
  </sheetViews>
  <sheetFormatPr baseColWidth="10" defaultColWidth="9" defaultRowHeight="14"/>
  <cols>
    <col min="1" max="1" width="3.796875" customWidth="1"/>
    <col min="2" max="2" width="16.3984375" customWidth="1"/>
    <col min="3" max="3" width="26.796875" customWidth="1"/>
    <col min="4" max="13" width="10.19921875" customWidth="1"/>
    <col min="14" max="14" width="10.19921875" hidden="1" customWidth="1"/>
    <col min="15" max="21" width="10.19921875" customWidth="1"/>
    <col min="22" max="22" width="14.19921875" customWidth="1"/>
    <col min="23" max="23" width="12.19921875" customWidth="1"/>
  </cols>
  <sheetData>
    <row r="2" spans="2:22">
      <c r="B2" s="128" t="s">
        <v>40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2:22">
      <c r="B3" t="s">
        <v>12</v>
      </c>
    </row>
    <row r="4" spans="2:22" ht="15" customHeight="1">
      <c r="B4" s="8" t="s">
        <v>1</v>
      </c>
      <c r="C4" s="118">
        <f>_賃金!C5</f>
        <v>0</v>
      </c>
      <c r="D4" s="119"/>
      <c r="E4" s="37" t="s">
        <v>11</v>
      </c>
      <c r="F4" s="13">
        <f>_賃金!F5</f>
        <v>0</v>
      </c>
      <c r="G4" s="37" t="s">
        <v>10</v>
      </c>
      <c r="H4" s="38">
        <f>_賃金!H5</f>
        <v>0</v>
      </c>
    </row>
    <row r="5" spans="2:22" ht="15" customHeight="1">
      <c r="B5" s="42" t="s">
        <v>30</v>
      </c>
      <c r="C5" s="43">
        <f>_賃金!C6</f>
        <v>0</v>
      </c>
      <c r="D5" s="44" t="s">
        <v>31</v>
      </c>
      <c r="E5" s="120">
        <f>_賃金!E6</f>
        <v>0</v>
      </c>
      <c r="F5" s="120"/>
      <c r="G5" s="120"/>
      <c r="H5" s="121"/>
      <c r="I5" s="122" t="s">
        <v>32</v>
      </c>
      <c r="J5" s="124">
        <f>_賃金!J6</f>
        <v>0</v>
      </c>
      <c r="K5" s="124"/>
    </row>
    <row r="6" spans="2:22" ht="15" customHeight="1">
      <c r="B6" s="45" t="s">
        <v>33</v>
      </c>
      <c r="C6" s="46">
        <f>_賃金!C7</f>
        <v>0</v>
      </c>
      <c r="D6" s="45" t="s">
        <v>34</v>
      </c>
      <c r="E6" s="125">
        <f>_賃金!E7</f>
        <v>0</v>
      </c>
      <c r="F6" s="126"/>
      <c r="G6" s="126"/>
      <c r="H6" s="127"/>
      <c r="I6" s="123"/>
      <c r="J6" s="124"/>
      <c r="K6" s="124"/>
      <c r="L6" s="41"/>
      <c r="M6" s="41"/>
    </row>
    <row r="7" spans="2:22" ht="15" customHeight="1"/>
    <row r="8" spans="2:22" ht="15" customHeight="1">
      <c r="B8" s="10"/>
      <c r="C8" s="10"/>
      <c r="D8" s="12" t="s">
        <v>29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ht="15" customHeight="1">
      <c r="B9" s="113" t="s">
        <v>74</v>
      </c>
      <c r="C9" s="113" t="s">
        <v>9</v>
      </c>
      <c r="D9" s="36" t="s">
        <v>16</v>
      </c>
      <c r="E9" s="36" t="s">
        <v>21</v>
      </c>
      <c r="F9" s="36" t="s">
        <v>25</v>
      </c>
      <c r="G9" s="36" t="s">
        <v>26</v>
      </c>
      <c r="H9" s="36" t="s">
        <v>22</v>
      </c>
      <c r="I9" s="36" t="s">
        <v>23</v>
      </c>
      <c r="J9" s="36" t="s">
        <v>24</v>
      </c>
      <c r="K9" s="36" t="s">
        <v>27</v>
      </c>
      <c r="L9" s="36" t="s">
        <v>28</v>
      </c>
      <c r="M9" s="36" t="s">
        <v>7</v>
      </c>
      <c r="N9" s="39"/>
      <c r="O9" s="129"/>
      <c r="P9" s="129"/>
      <c r="Q9" s="129"/>
      <c r="R9" s="40"/>
    </row>
    <row r="10" spans="2:22" ht="15" customHeight="1">
      <c r="B10" s="114"/>
      <c r="C10" s="114"/>
      <c r="D10" s="36" t="s">
        <v>20</v>
      </c>
      <c r="E10" s="36" t="s">
        <v>20</v>
      </c>
      <c r="F10" s="36" t="s">
        <v>20</v>
      </c>
      <c r="G10" s="36" t="s">
        <v>20</v>
      </c>
      <c r="H10" s="36" t="s">
        <v>20</v>
      </c>
      <c r="I10" s="36" t="s">
        <v>20</v>
      </c>
      <c r="J10" s="36" t="s">
        <v>20</v>
      </c>
      <c r="K10" s="36" t="s">
        <v>20</v>
      </c>
      <c r="L10" s="36" t="s">
        <v>20</v>
      </c>
      <c r="M10" s="36"/>
      <c r="N10" s="17"/>
      <c r="O10" s="17"/>
      <c r="P10" s="17"/>
      <c r="Q10" s="17"/>
      <c r="R10" s="17"/>
    </row>
    <row r="11" spans="2:22" ht="15" customHeight="1">
      <c r="B11" s="7" t="str">
        <f>_賃金!B12</f>
        <v>①実習生名</v>
      </c>
      <c r="C11" s="7">
        <f>_賃金!C12</f>
        <v>0</v>
      </c>
      <c r="D11" s="23"/>
      <c r="E11" s="7"/>
      <c r="F11" s="23"/>
      <c r="G11" s="7"/>
      <c r="H11" s="7"/>
      <c r="I11" s="7"/>
      <c r="J11" s="7"/>
      <c r="K11" s="7"/>
      <c r="L11" s="7"/>
      <c r="M11" s="34">
        <f>SUM(D11:L11)</f>
        <v>0</v>
      </c>
      <c r="N11" s="17"/>
      <c r="O11" s="17"/>
      <c r="P11" s="17"/>
      <c r="Q11" s="17"/>
      <c r="R11" s="17"/>
    </row>
    <row r="12" spans="2:22" ht="15" customHeight="1">
      <c r="B12" s="7" t="str">
        <f>_賃金!B13</f>
        <v>①雇用者名</v>
      </c>
      <c r="C12" s="7">
        <f>_賃金!C13</f>
        <v>0</v>
      </c>
      <c r="D12" s="23"/>
      <c r="E12" s="23"/>
      <c r="F12" s="23"/>
      <c r="G12" s="7"/>
      <c r="H12" s="7"/>
      <c r="I12" s="7"/>
      <c r="J12" s="7"/>
      <c r="K12" s="7"/>
      <c r="L12" s="7"/>
      <c r="M12" s="34">
        <f>SUM(D12:L12)</f>
        <v>0</v>
      </c>
      <c r="N12" s="17"/>
      <c r="O12" s="17"/>
      <c r="P12" s="17"/>
      <c r="Q12" s="17"/>
      <c r="R12" s="17"/>
    </row>
    <row r="13" spans="2:22" ht="15" customHeight="1">
      <c r="B13" s="11" t="s">
        <v>13</v>
      </c>
      <c r="C13" s="11"/>
      <c r="D13" s="24">
        <f xml:space="preserve"> IF(D12-D11&gt;2000,2000,D12-D11)</f>
        <v>0</v>
      </c>
      <c r="E13" s="24">
        <f t="shared" ref="E13:K13" si="0" xml:space="preserve"> IF(E12-E11&gt;2000,2000,E12-E11)</f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xml:space="preserve"> IF(L12-L11&gt;2000,2000,L12-L11)</f>
        <v>0</v>
      </c>
      <c r="M13" s="25">
        <f>SUM(D13:L13)</f>
        <v>0</v>
      </c>
      <c r="N13" s="17"/>
      <c r="O13" s="17"/>
      <c r="P13" s="17"/>
      <c r="Q13" s="17"/>
      <c r="R13" s="17"/>
    </row>
    <row r="14" spans="2:22" ht="15" customHeight="1">
      <c r="B14" s="19" t="s">
        <v>14</v>
      </c>
      <c r="C14" s="19"/>
      <c r="D14" s="20">
        <f>D12-D11</f>
        <v>0</v>
      </c>
      <c r="E14" s="20">
        <f t="shared" ref="E14:L14" si="1">E12-E11</f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6">
        <f>SUM(D14:L14)</f>
        <v>0</v>
      </c>
      <c r="N14" s="17"/>
      <c r="O14" s="17"/>
      <c r="P14" s="17"/>
      <c r="Q14" s="17"/>
      <c r="R14" s="17"/>
    </row>
    <row r="15" spans="2:22" ht="15" customHeight="1">
      <c r="B15" s="10"/>
      <c r="C15" s="10"/>
      <c r="D15" s="16"/>
      <c r="E15" s="16"/>
      <c r="F15" s="16"/>
      <c r="G15" s="16"/>
      <c r="H15" s="16"/>
      <c r="I15" s="16"/>
      <c r="J15" s="16"/>
      <c r="K15" s="16"/>
      <c r="L15" s="16"/>
      <c r="M15" s="35"/>
      <c r="N15" s="17"/>
      <c r="O15" s="17"/>
      <c r="P15" s="17"/>
      <c r="Q15" s="17"/>
      <c r="R15" s="17"/>
    </row>
    <row r="16" spans="2:22" ht="15" customHeight="1">
      <c r="B16" s="7">
        <f>_賃金!B17</f>
        <v>0</v>
      </c>
      <c r="C16" s="7">
        <f>_賃金!C17</f>
        <v>0</v>
      </c>
      <c r="D16" s="23"/>
      <c r="E16" s="7"/>
      <c r="F16" s="7"/>
      <c r="G16" s="7"/>
      <c r="H16" s="7"/>
      <c r="I16" s="7"/>
      <c r="J16" s="7"/>
      <c r="K16" s="7"/>
      <c r="L16" s="7"/>
      <c r="M16" s="34">
        <f>SUM(D16:L16)</f>
        <v>0</v>
      </c>
      <c r="N16" s="17"/>
      <c r="O16" s="17"/>
      <c r="P16" s="17"/>
      <c r="Q16" s="17"/>
      <c r="R16" s="17"/>
    </row>
    <row r="17" spans="2:18" ht="15" customHeight="1">
      <c r="B17" s="7">
        <f>_賃金!B18</f>
        <v>0</v>
      </c>
      <c r="C17" s="7">
        <f>_賃金!C18</f>
        <v>0</v>
      </c>
      <c r="D17" s="23"/>
      <c r="E17" s="23"/>
      <c r="F17" s="23"/>
      <c r="G17" s="7"/>
      <c r="H17" s="7"/>
      <c r="I17" s="7"/>
      <c r="J17" s="7"/>
      <c r="K17" s="7"/>
      <c r="L17" s="7"/>
      <c r="M17" s="34">
        <f>SUM(D17:L17)</f>
        <v>0</v>
      </c>
      <c r="N17" s="17"/>
      <c r="O17" s="17"/>
      <c r="P17" s="17"/>
      <c r="Q17" s="17"/>
      <c r="R17" s="17"/>
    </row>
    <row r="18" spans="2:18" ht="15" customHeight="1">
      <c r="B18" s="11" t="s">
        <v>13</v>
      </c>
      <c r="C18" s="11"/>
      <c r="D18" s="24">
        <f xml:space="preserve"> IF(D17-D16&gt;2000,2000,D17-D16)</f>
        <v>0</v>
      </c>
      <c r="E18" s="24">
        <f t="shared" ref="E18" si="2" xml:space="preserve"> IF(E17-E16&gt;2000,2000,E17-E16)</f>
        <v>0</v>
      </c>
      <c r="F18" s="24">
        <f t="shared" ref="F18" si="3" xml:space="preserve"> IF(F17-F16&gt;2000,2000,F17-F16)</f>
        <v>0</v>
      </c>
      <c r="G18" s="24">
        <f t="shared" ref="G18" si="4" xml:space="preserve"> IF(G17-G16&gt;2000,2000,G17-G16)</f>
        <v>0</v>
      </c>
      <c r="H18" s="24">
        <f t="shared" ref="H18" si="5" xml:space="preserve"> IF(H17-H16&gt;2000,2000,H17-H16)</f>
        <v>0</v>
      </c>
      <c r="I18" s="24">
        <f t="shared" ref="I18" si="6" xml:space="preserve"> IF(I17-I16&gt;2000,2000,I17-I16)</f>
        <v>0</v>
      </c>
      <c r="J18" s="24">
        <f t="shared" ref="J18" si="7" xml:space="preserve"> IF(J17-J16&gt;2000,2000,J17-J16)</f>
        <v>0</v>
      </c>
      <c r="K18" s="24">
        <f t="shared" ref="K18" si="8" xml:space="preserve"> IF(K17-K16&gt;2000,2000,K17-K16)</f>
        <v>0</v>
      </c>
      <c r="L18" s="24">
        <f xml:space="preserve"> IF(L17-L16&gt;2000,2000,L17-L16)</f>
        <v>0</v>
      </c>
      <c r="M18" s="25">
        <f>SUM(D18:L18)</f>
        <v>0</v>
      </c>
      <c r="N18" s="17"/>
      <c r="O18" s="17"/>
      <c r="P18" s="17"/>
      <c r="Q18" s="17"/>
      <c r="R18" s="17"/>
    </row>
    <row r="19" spans="2:18" ht="15" customHeight="1">
      <c r="B19" s="19" t="s">
        <v>14</v>
      </c>
      <c r="C19" s="19"/>
      <c r="D19" s="20">
        <f>D17-D16</f>
        <v>0</v>
      </c>
      <c r="E19" s="20">
        <f t="shared" ref="E19:L19" si="9">E17-E16</f>
        <v>0</v>
      </c>
      <c r="F19" s="20">
        <f t="shared" si="9"/>
        <v>0</v>
      </c>
      <c r="G19" s="20">
        <f t="shared" si="9"/>
        <v>0</v>
      </c>
      <c r="H19" s="20">
        <f t="shared" si="9"/>
        <v>0</v>
      </c>
      <c r="I19" s="20">
        <f t="shared" si="9"/>
        <v>0</v>
      </c>
      <c r="J19" s="20">
        <f t="shared" si="9"/>
        <v>0</v>
      </c>
      <c r="K19" s="20">
        <f t="shared" si="9"/>
        <v>0</v>
      </c>
      <c r="L19" s="20">
        <f t="shared" si="9"/>
        <v>0</v>
      </c>
      <c r="M19" s="26">
        <f>SUM(D19:L19)</f>
        <v>0</v>
      </c>
      <c r="N19" s="17"/>
      <c r="O19" s="17"/>
      <c r="P19" s="17"/>
      <c r="Q19" s="17"/>
      <c r="R19" s="17"/>
    </row>
    <row r="20" spans="2:18" ht="15" customHeight="1">
      <c r="B20" s="10"/>
      <c r="C20" s="10"/>
      <c r="D20" s="16"/>
      <c r="E20" s="16"/>
      <c r="F20" s="16"/>
      <c r="G20" s="16"/>
      <c r="H20" s="16"/>
      <c r="I20" s="16"/>
      <c r="J20" s="16"/>
      <c r="K20" s="16"/>
      <c r="L20" s="16"/>
      <c r="M20" s="35"/>
      <c r="N20" s="17"/>
      <c r="O20" s="17"/>
      <c r="P20" s="17"/>
      <c r="Q20" s="17"/>
      <c r="R20" s="17"/>
    </row>
    <row r="21" spans="2:18" ht="15" customHeight="1">
      <c r="B21" s="7">
        <f>_賃金!B22</f>
        <v>0</v>
      </c>
      <c r="C21" s="7">
        <f>_賃金!C22</f>
        <v>0</v>
      </c>
      <c r="D21" s="23"/>
      <c r="E21" s="7"/>
      <c r="F21" s="7"/>
      <c r="G21" s="7"/>
      <c r="H21" s="23"/>
      <c r="I21" s="23"/>
      <c r="J21" s="23"/>
      <c r="K21" s="23"/>
      <c r="L21" s="23"/>
      <c r="M21" s="34">
        <f>SUM(D21:L21)</f>
        <v>0</v>
      </c>
      <c r="N21" s="17"/>
      <c r="O21" s="17"/>
      <c r="P21" s="17"/>
      <c r="Q21" s="17"/>
      <c r="R21" s="17"/>
    </row>
    <row r="22" spans="2:18" ht="15" customHeight="1">
      <c r="B22" s="7">
        <f>_賃金!B23</f>
        <v>0</v>
      </c>
      <c r="C22" s="7">
        <f>_賃金!C23</f>
        <v>0</v>
      </c>
      <c r="D22" s="7"/>
      <c r="E22" s="23"/>
      <c r="F22" s="23"/>
      <c r="G22" s="7"/>
      <c r="H22" s="23"/>
      <c r="I22" s="23"/>
      <c r="J22" s="23"/>
      <c r="K22" s="23"/>
      <c r="L22" s="23"/>
      <c r="M22" s="34">
        <f>SUM(D22:L22)</f>
        <v>0</v>
      </c>
      <c r="N22" s="17"/>
      <c r="O22" s="17"/>
      <c r="P22" s="17"/>
      <c r="Q22" s="17"/>
      <c r="R22" s="17"/>
    </row>
    <row r="23" spans="2:18" ht="15" customHeight="1">
      <c r="B23" s="11" t="s">
        <v>13</v>
      </c>
      <c r="C23" s="11"/>
      <c r="D23" s="24">
        <f xml:space="preserve"> IF(D22-D21&gt;2000,2000,D22-D21)</f>
        <v>0</v>
      </c>
      <c r="E23" s="24">
        <f t="shared" ref="E23" si="10" xml:space="preserve"> IF(E22-E21&gt;2000,2000,E22-E21)</f>
        <v>0</v>
      </c>
      <c r="F23" s="24">
        <f t="shared" ref="F23" si="11" xml:space="preserve"> IF(F22-F21&gt;2000,2000,F22-F21)</f>
        <v>0</v>
      </c>
      <c r="G23" s="24">
        <f t="shared" ref="G23" si="12" xml:space="preserve"> IF(G22-G21&gt;2000,2000,G22-G21)</f>
        <v>0</v>
      </c>
      <c r="H23" s="24">
        <f t="shared" ref="H23" si="13" xml:space="preserve"> IF(H22-H21&gt;2000,2000,H22-H21)</f>
        <v>0</v>
      </c>
      <c r="I23" s="24">
        <f t="shared" ref="I23" si="14" xml:space="preserve"> IF(I22-I21&gt;2000,2000,I22-I21)</f>
        <v>0</v>
      </c>
      <c r="J23" s="24">
        <f t="shared" ref="J23" si="15" xml:space="preserve"> IF(J22-J21&gt;2000,2000,J22-J21)</f>
        <v>0</v>
      </c>
      <c r="K23" s="24">
        <f t="shared" ref="K23" si="16" xml:space="preserve"> IF(K22-K21&gt;2000,2000,K22-K21)</f>
        <v>0</v>
      </c>
      <c r="L23" s="24">
        <f xml:space="preserve"> IF(L22-L21&gt;2000,2000,L22-L21)</f>
        <v>0</v>
      </c>
      <c r="M23" s="25">
        <f>SUM(D23:L23)</f>
        <v>0</v>
      </c>
      <c r="N23" s="17"/>
      <c r="O23" s="17"/>
      <c r="P23" s="17"/>
      <c r="Q23" s="17"/>
      <c r="R23" s="17"/>
    </row>
    <row r="24" spans="2:18" ht="15" customHeight="1">
      <c r="B24" s="19" t="s">
        <v>14</v>
      </c>
      <c r="C24" s="19"/>
      <c r="D24" s="20">
        <f>D22-D21</f>
        <v>0</v>
      </c>
      <c r="E24" s="20">
        <f t="shared" ref="E24:L24" si="17">E22-E21</f>
        <v>0</v>
      </c>
      <c r="F24" s="20">
        <f t="shared" si="17"/>
        <v>0</v>
      </c>
      <c r="G24" s="20">
        <f t="shared" si="17"/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6">
        <f>SUM(D24:L24)</f>
        <v>0</v>
      </c>
      <c r="N24" s="17"/>
      <c r="O24" s="17"/>
      <c r="P24" s="17"/>
      <c r="Q24" s="17"/>
      <c r="R24" s="17"/>
    </row>
    <row r="25" spans="2:18" ht="15" customHeight="1">
      <c r="B25" s="10"/>
      <c r="C25" s="10"/>
      <c r="D25" s="16"/>
      <c r="E25" s="16"/>
      <c r="F25" s="16"/>
      <c r="G25" s="16"/>
      <c r="H25" s="16"/>
      <c r="I25" s="16"/>
      <c r="J25" s="16"/>
      <c r="K25" s="16"/>
      <c r="L25" s="16"/>
      <c r="M25" s="35"/>
      <c r="N25" s="17"/>
      <c r="O25" s="17"/>
      <c r="P25" s="17"/>
      <c r="Q25" s="17"/>
      <c r="R25" s="17"/>
    </row>
    <row r="26" spans="2:18" ht="15" customHeight="1">
      <c r="B26" s="7">
        <f>_賃金!B27</f>
        <v>0</v>
      </c>
      <c r="C26" s="7">
        <f>_賃金!C27</f>
        <v>0</v>
      </c>
      <c r="D26" s="23"/>
      <c r="E26" s="7"/>
      <c r="F26" s="7"/>
      <c r="G26" s="7"/>
      <c r="H26" s="23"/>
      <c r="I26" s="23"/>
      <c r="J26" s="23"/>
      <c r="K26" s="23"/>
      <c r="L26" s="23"/>
      <c r="M26" s="34">
        <f>SUM(D26:L26)</f>
        <v>0</v>
      </c>
      <c r="N26" s="17"/>
      <c r="O26" s="17"/>
      <c r="P26" s="17"/>
      <c r="Q26" s="17"/>
      <c r="R26" s="17"/>
    </row>
    <row r="27" spans="2:18" ht="15" customHeight="1">
      <c r="B27" s="7">
        <f>_賃金!B28</f>
        <v>0</v>
      </c>
      <c r="C27" s="7">
        <f>_賃金!C28</f>
        <v>0</v>
      </c>
      <c r="D27" s="7"/>
      <c r="E27" s="23"/>
      <c r="F27" s="23"/>
      <c r="G27" s="7"/>
      <c r="H27" s="23"/>
      <c r="I27" s="23"/>
      <c r="J27" s="23"/>
      <c r="K27" s="23"/>
      <c r="L27" s="23"/>
      <c r="M27" s="34">
        <f>SUM(D27:L27)</f>
        <v>0</v>
      </c>
      <c r="N27" s="17"/>
      <c r="O27" s="17"/>
      <c r="P27" s="17"/>
      <c r="Q27" s="17"/>
      <c r="R27" s="17"/>
    </row>
    <row r="28" spans="2:18" ht="15" customHeight="1">
      <c r="B28" s="11" t="s">
        <v>13</v>
      </c>
      <c r="C28" s="11"/>
      <c r="D28" s="24">
        <f xml:space="preserve"> IF(D27-D26&gt;2000,2000,D27-D26)</f>
        <v>0</v>
      </c>
      <c r="E28" s="24">
        <f t="shared" ref="E28" si="18" xml:space="preserve"> IF(E27-E26&gt;2000,2000,E27-E26)</f>
        <v>0</v>
      </c>
      <c r="F28" s="24">
        <f t="shared" ref="F28" si="19" xml:space="preserve"> IF(F27-F26&gt;2000,2000,F27-F26)</f>
        <v>0</v>
      </c>
      <c r="G28" s="24">
        <f t="shared" ref="G28" si="20" xml:space="preserve"> IF(G27-G26&gt;2000,2000,G27-G26)</f>
        <v>0</v>
      </c>
      <c r="H28" s="24">
        <f t="shared" ref="H28" si="21" xml:space="preserve"> IF(H27-H26&gt;2000,2000,H27-H26)</f>
        <v>0</v>
      </c>
      <c r="I28" s="24">
        <f t="shared" ref="I28" si="22" xml:space="preserve"> IF(I27-I26&gt;2000,2000,I27-I26)</f>
        <v>0</v>
      </c>
      <c r="J28" s="24">
        <f t="shared" ref="J28" si="23" xml:space="preserve"> IF(J27-J26&gt;2000,2000,J27-J26)</f>
        <v>0</v>
      </c>
      <c r="K28" s="24">
        <f t="shared" ref="K28" si="24" xml:space="preserve"> IF(K27-K26&gt;2000,2000,K27-K26)</f>
        <v>0</v>
      </c>
      <c r="L28" s="24">
        <f xml:space="preserve"> IF(L27-L26&gt;2000,2000,L27-L26)</f>
        <v>0</v>
      </c>
      <c r="M28" s="25">
        <f>SUM(D28:L28)</f>
        <v>0</v>
      </c>
      <c r="N28" s="17"/>
      <c r="O28" s="17"/>
      <c r="P28" s="17"/>
      <c r="Q28" s="17"/>
      <c r="R28" s="17"/>
    </row>
    <row r="29" spans="2:18" ht="15" customHeight="1">
      <c r="B29" s="19" t="s">
        <v>14</v>
      </c>
      <c r="C29" s="19"/>
      <c r="D29" s="20">
        <f>D27-D26</f>
        <v>0</v>
      </c>
      <c r="E29" s="20">
        <f t="shared" ref="E29:L29" si="25">E27-E26</f>
        <v>0</v>
      </c>
      <c r="F29" s="20">
        <f t="shared" si="25"/>
        <v>0</v>
      </c>
      <c r="G29" s="20">
        <f t="shared" si="25"/>
        <v>0</v>
      </c>
      <c r="H29" s="20">
        <f t="shared" si="25"/>
        <v>0</v>
      </c>
      <c r="I29" s="20">
        <f t="shared" si="25"/>
        <v>0</v>
      </c>
      <c r="J29" s="20">
        <f t="shared" si="25"/>
        <v>0</v>
      </c>
      <c r="K29" s="20">
        <f t="shared" si="25"/>
        <v>0</v>
      </c>
      <c r="L29" s="20">
        <f t="shared" si="25"/>
        <v>0</v>
      </c>
      <c r="M29" s="26">
        <f>SUM(D29:L29)</f>
        <v>0</v>
      </c>
      <c r="N29" s="17"/>
      <c r="O29" s="17"/>
      <c r="P29" s="17"/>
      <c r="Q29" s="17"/>
      <c r="R29" s="17"/>
    </row>
    <row r="30" spans="2:18" ht="15" customHeight="1">
      <c r="B30" s="10"/>
      <c r="C30" s="10"/>
      <c r="D30" s="16"/>
      <c r="E30" s="16"/>
      <c r="F30" s="16"/>
      <c r="G30" s="16"/>
      <c r="H30" s="16"/>
      <c r="I30" s="16"/>
      <c r="J30" s="16"/>
      <c r="K30" s="16"/>
      <c r="L30" s="16"/>
      <c r="M30" s="35"/>
      <c r="N30" s="17"/>
      <c r="O30" s="17"/>
      <c r="P30" s="17"/>
      <c r="Q30" s="17"/>
      <c r="R30" s="17"/>
    </row>
    <row r="31" spans="2:18" ht="15" customHeight="1">
      <c r="B31" s="7">
        <f>_賃金!B32</f>
        <v>0</v>
      </c>
      <c r="C31" s="7">
        <f>_賃金!C32</f>
        <v>0</v>
      </c>
      <c r="D31" s="23"/>
      <c r="E31" s="7"/>
      <c r="F31" s="7"/>
      <c r="G31" s="7"/>
      <c r="H31" s="7"/>
      <c r="I31" s="7"/>
      <c r="J31" s="7"/>
      <c r="K31" s="7"/>
      <c r="L31" s="7"/>
      <c r="M31" s="34">
        <f>SUM(D31:L31)</f>
        <v>0</v>
      </c>
      <c r="N31" s="17"/>
      <c r="O31" s="17"/>
      <c r="P31" s="17"/>
      <c r="Q31" s="17"/>
      <c r="R31" s="17"/>
    </row>
    <row r="32" spans="2:18" ht="15" customHeight="1">
      <c r="B32" s="7">
        <f>_賃金!B33</f>
        <v>0</v>
      </c>
      <c r="C32" s="7">
        <f>_賃金!C33</f>
        <v>0</v>
      </c>
      <c r="D32" s="23"/>
      <c r="E32" s="23"/>
      <c r="F32" s="23"/>
      <c r="G32" s="7"/>
      <c r="H32" s="7"/>
      <c r="I32" s="7"/>
      <c r="J32" s="7"/>
      <c r="K32" s="7"/>
      <c r="L32" s="7"/>
      <c r="M32" s="34">
        <f>SUM(D32:L32)</f>
        <v>0</v>
      </c>
      <c r="N32" s="17"/>
      <c r="O32" s="17"/>
      <c r="P32" s="17"/>
      <c r="Q32" s="17"/>
      <c r="R32" s="17"/>
    </row>
    <row r="33" spans="2:18" ht="15" customHeight="1">
      <c r="B33" s="11" t="s">
        <v>13</v>
      </c>
      <c r="C33" s="11"/>
      <c r="D33" s="24">
        <f xml:space="preserve"> IF(D32-D31&gt;2000,2000,D32-D31)</f>
        <v>0</v>
      </c>
      <c r="E33" s="24">
        <f t="shared" ref="E33" si="26" xml:space="preserve"> IF(E32-E31&gt;2000,2000,E32-E31)</f>
        <v>0</v>
      </c>
      <c r="F33" s="24">
        <f t="shared" ref="F33" si="27" xml:space="preserve"> IF(F32-F31&gt;2000,2000,F32-F31)</f>
        <v>0</v>
      </c>
      <c r="G33" s="24">
        <f t="shared" ref="G33" si="28" xml:space="preserve"> IF(G32-G31&gt;2000,2000,G32-G31)</f>
        <v>0</v>
      </c>
      <c r="H33" s="24">
        <f t="shared" ref="H33" si="29" xml:space="preserve"> IF(H32-H31&gt;2000,2000,H32-H31)</f>
        <v>0</v>
      </c>
      <c r="I33" s="24">
        <f t="shared" ref="I33" si="30" xml:space="preserve"> IF(I32-I31&gt;2000,2000,I32-I31)</f>
        <v>0</v>
      </c>
      <c r="J33" s="24">
        <f t="shared" ref="J33" si="31" xml:space="preserve"> IF(J32-J31&gt;2000,2000,J32-J31)</f>
        <v>0</v>
      </c>
      <c r="K33" s="24">
        <f t="shared" ref="K33" si="32" xml:space="preserve"> IF(K32-K31&gt;2000,2000,K32-K31)</f>
        <v>0</v>
      </c>
      <c r="L33" s="24">
        <f xml:space="preserve"> IF(L32-L31&gt;2000,2000,L32-L31)</f>
        <v>0</v>
      </c>
      <c r="M33" s="25">
        <f>SUM(D33:L33)</f>
        <v>0</v>
      </c>
      <c r="N33" s="17"/>
      <c r="O33" s="17"/>
      <c r="P33" s="17"/>
      <c r="Q33" s="17"/>
      <c r="R33" s="17"/>
    </row>
    <row r="34" spans="2:18" ht="15" customHeight="1">
      <c r="B34" s="19" t="s">
        <v>14</v>
      </c>
      <c r="C34" s="19"/>
      <c r="D34" s="20">
        <f>D32-D31</f>
        <v>0</v>
      </c>
      <c r="E34" s="20">
        <f t="shared" ref="E34:L34" si="33">E32-E31</f>
        <v>0</v>
      </c>
      <c r="F34" s="20">
        <f t="shared" si="33"/>
        <v>0</v>
      </c>
      <c r="G34" s="20">
        <f t="shared" si="33"/>
        <v>0</v>
      </c>
      <c r="H34" s="20">
        <f t="shared" si="33"/>
        <v>0</v>
      </c>
      <c r="I34" s="20">
        <f t="shared" si="33"/>
        <v>0</v>
      </c>
      <c r="J34" s="20">
        <f t="shared" si="33"/>
        <v>0</v>
      </c>
      <c r="K34" s="20">
        <f t="shared" si="33"/>
        <v>0</v>
      </c>
      <c r="L34" s="20">
        <f t="shared" si="33"/>
        <v>0</v>
      </c>
      <c r="M34" s="26">
        <f>SUM(D34:L34)</f>
        <v>0</v>
      </c>
      <c r="N34" s="17"/>
      <c r="O34" s="17"/>
      <c r="P34" s="17"/>
      <c r="Q34" s="17"/>
      <c r="R34" s="17"/>
    </row>
    <row r="35" spans="2:18" ht="15" customHeight="1">
      <c r="B35" s="10"/>
      <c r="C35" s="10"/>
      <c r="D35" s="16"/>
      <c r="E35" s="16"/>
      <c r="F35" s="16"/>
      <c r="G35" s="16"/>
      <c r="H35" s="16"/>
      <c r="I35" s="16"/>
      <c r="J35" s="16"/>
      <c r="K35" s="16"/>
      <c r="L35" s="16"/>
      <c r="M35" s="35"/>
      <c r="N35" s="17"/>
      <c r="O35" s="17"/>
      <c r="P35" s="17"/>
      <c r="Q35" s="17"/>
      <c r="R35" s="17"/>
    </row>
    <row r="36" spans="2:18" ht="15" customHeight="1">
      <c r="B36" s="7">
        <f>_賃金!B37</f>
        <v>0</v>
      </c>
      <c r="C36" s="7">
        <f>_賃金!C37</f>
        <v>0</v>
      </c>
      <c r="D36" s="23"/>
      <c r="E36" s="7"/>
      <c r="F36" s="7"/>
      <c r="G36" s="7"/>
      <c r="H36" s="23"/>
      <c r="I36" s="23"/>
      <c r="J36" s="23"/>
      <c r="K36" s="23"/>
      <c r="L36" s="23"/>
      <c r="M36" s="34">
        <f>SUM(D36:L36)</f>
        <v>0</v>
      </c>
      <c r="N36" s="17"/>
      <c r="O36" s="17"/>
      <c r="P36" s="17"/>
      <c r="Q36" s="17"/>
      <c r="R36" s="17"/>
    </row>
    <row r="37" spans="2:18" ht="15" customHeight="1">
      <c r="B37" s="7">
        <f>_賃金!B38</f>
        <v>0</v>
      </c>
      <c r="C37" s="7">
        <f>_賃金!C38</f>
        <v>0</v>
      </c>
      <c r="D37" s="7"/>
      <c r="E37" s="23"/>
      <c r="F37" s="23"/>
      <c r="G37" s="7"/>
      <c r="H37" s="23"/>
      <c r="I37" s="23"/>
      <c r="J37" s="23"/>
      <c r="K37" s="23"/>
      <c r="L37" s="23"/>
      <c r="M37" s="34">
        <f>SUM(D37:L37)</f>
        <v>0</v>
      </c>
    </row>
    <row r="38" spans="2:18" ht="15" customHeight="1">
      <c r="B38" s="11" t="s">
        <v>13</v>
      </c>
      <c r="C38" s="11"/>
      <c r="D38" s="24">
        <f xml:space="preserve"> IF(D37-D36&gt;2000,2000,D37-D36)</f>
        <v>0</v>
      </c>
      <c r="E38" s="24">
        <f t="shared" ref="E38" si="34" xml:space="preserve"> IF(E37-E36&gt;2000,2000,E37-E36)</f>
        <v>0</v>
      </c>
      <c r="F38" s="24">
        <f t="shared" ref="F38" si="35" xml:space="preserve"> IF(F37-F36&gt;2000,2000,F37-F36)</f>
        <v>0</v>
      </c>
      <c r="G38" s="24">
        <f t="shared" ref="G38" si="36" xml:space="preserve"> IF(G37-G36&gt;2000,2000,G37-G36)</f>
        <v>0</v>
      </c>
      <c r="H38" s="24">
        <f t="shared" ref="H38" si="37" xml:space="preserve"> IF(H37-H36&gt;2000,2000,H37-H36)</f>
        <v>0</v>
      </c>
      <c r="I38" s="24">
        <f t="shared" ref="I38" si="38" xml:space="preserve"> IF(I37-I36&gt;2000,2000,I37-I36)</f>
        <v>0</v>
      </c>
      <c r="J38" s="24">
        <f t="shared" ref="J38" si="39" xml:space="preserve"> IF(J37-J36&gt;2000,2000,J37-J36)</f>
        <v>0</v>
      </c>
      <c r="K38" s="24">
        <f t="shared" ref="K38" si="40" xml:space="preserve"> IF(K37-K36&gt;2000,2000,K37-K36)</f>
        <v>0</v>
      </c>
      <c r="L38" s="24">
        <f xml:space="preserve"> IF(L37-L36&gt;2000,2000,L37-L36)</f>
        <v>0</v>
      </c>
      <c r="M38" s="25">
        <f>SUM(D38:L38)</f>
        <v>0</v>
      </c>
    </row>
    <row r="39" spans="2:18" ht="15" customHeight="1">
      <c r="B39" s="19" t="s">
        <v>14</v>
      </c>
      <c r="C39" s="19"/>
      <c r="D39" s="20">
        <f>D37-D36</f>
        <v>0</v>
      </c>
      <c r="E39" s="20">
        <f t="shared" ref="E39:L39" si="41">E37-E36</f>
        <v>0</v>
      </c>
      <c r="F39" s="20">
        <f t="shared" si="41"/>
        <v>0</v>
      </c>
      <c r="G39" s="20">
        <f t="shared" si="41"/>
        <v>0</v>
      </c>
      <c r="H39" s="20">
        <f t="shared" si="41"/>
        <v>0</v>
      </c>
      <c r="I39" s="20">
        <f t="shared" si="41"/>
        <v>0</v>
      </c>
      <c r="J39" s="20">
        <f t="shared" si="41"/>
        <v>0</v>
      </c>
      <c r="K39" s="20">
        <f t="shared" si="41"/>
        <v>0</v>
      </c>
      <c r="L39" s="20">
        <f t="shared" si="41"/>
        <v>0</v>
      </c>
      <c r="M39" s="26">
        <f>SUM(D39:L39)</f>
        <v>0</v>
      </c>
    </row>
    <row r="40" spans="2:18" ht="15" customHeight="1">
      <c r="B40" s="27"/>
      <c r="C40" s="27"/>
      <c r="D40" s="22"/>
      <c r="E40" s="28"/>
      <c r="F40" s="28"/>
      <c r="G40" s="27"/>
      <c r="H40" s="22"/>
      <c r="I40" s="22"/>
      <c r="J40" s="22"/>
      <c r="K40" s="22"/>
      <c r="L40" s="22"/>
      <c r="M40" s="27"/>
      <c r="N40" s="29"/>
    </row>
    <row r="41" spans="2:18" ht="15" customHeight="1">
      <c r="D41" s="17"/>
      <c r="E41" s="17"/>
      <c r="F41" s="17"/>
      <c r="G41" s="16"/>
      <c r="H41" s="17"/>
      <c r="I41" s="17"/>
      <c r="J41" s="17"/>
      <c r="K41" s="17"/>
      <c r="L41" s="17"/>
      <c r="M41" s="17"/>
    </row>
    <row r="42" spans="2:18" ht="15" customHeight="1">
      <c r="B42" s="8" t="s">
        <v>3</v>
      </c>
      <c r="C42" s="113" t="s">
        <v>70</v>
      </c>
      <c r="D42" s="9">
        <f t="shared" ref="D42:L42" si="42">D11+D16+D21+D26+D31+D36</f>
        <v>0</v>
      </c>
      <c r="E42" s="9">
        <f t="shared" si="42"/>
        <v>0</v>
      </c>
      <c r="F42" s="9">
        <f t="shared" si="42"/>
        <v>0</v>
      </c>
      <c r="G42" s="9">
        <f t="shared" si="42"/>
        <v>0</v>
      </c>
      <c r="H42" s="9">
        <f t="shared" si="42"/>
        <v>0</v>
      </c>
      <c r="I42" s="9">
        <f t="shared" si="42"/>
        <v>0</v>
      </c>
      <c r="J42" s="9">
        <f t="shared" si="42"/>
        <v>0</v>
      </c>
      <c r="K42" s="9">
        <f t="shared" si="42"/>
        <v>0</v>
      </c>
      <c r="L42" s="9">
        <f t="shared" si="42"/>
        <v>0</v>
      </c>
      <c r="M42" s="34">
        <f>SUM(D42:L42)</f>
        <v>0</v>
      </c>
      <c r="N42" s="2">
        <f>M11+M16+M21+M26+M31+M36</f>
        <v>0</v>
      </c>
    </row>
    <row r="43" spans="2:18" ht="15" customHeight="1">
      <c r="B43" s="8" t="s">
        <v>2</v>
      </c>
      <c r="C43" s="116"/>
      <c r="D43" s="6">
        <f t="shared" ref="D43:E43" si="43">D12+D17+D22+D27+D32+D37</f>
        <v>0</v>
      </c>
      <c r="E43" s="6">
        <f t="shared" si="43"/>
        <v>0</v>
      </c>
      <c r="F43" s="6">
        <f t="shared" ref="F43:H45" si="44">F12+F17+F22+F27+F32+F37</f>
        <v>0</v>
      </c>
      <c r="G43" s="6">
        <f t="shared" ref="G43" si="45">G12+G17+G22+G27+G32+G37</f>
        <v>0</v>
      </c>
      <c r="H43" s="6">
        <f t="shared" si="44"/>
        <v>0</v>
      </c>
      <c r="I43" s="6">
        <f t="shared" ref="I43:L43" si="46">I12+I17+I22+I27+I32+I37</f>
        <v>0</v>
      </c>
      <c r="J43" s="6">
        <f t="shared" si="46"/>
        <v>0</v>
      </c>
      <c r="K43" s="6">
        <f t="shared" si="46"/>
        <v>0</v>
      </c>
      <c r="L43" s="6">
        <f t="shared" si="46"/>
        <v>0</v>
      </c>
      <c r="M43" s="34">
        <f>SUM(D43:L43)</f>
        <v>0</v>
      </c>
      <c r="N43" s="2">
        <f>M12+M17+M22+M27+M32+M37</f>
        <v>0</v>
      </c>
    </row>
    <row r="44" spans="2:18" ht="15" customHeight="1">
      <c r="B44" s="11" t="s">
        <v>13</v>
      </c>
      <c r="C44" s="116"/>
      <c r="D44" s="32">
        <f>ROUNDDOWN(D13+D18+D23+D28+D33+D38,-2)</f>
        <v>0</v>
      </c>
      <c r="E44" s="32">
        <f>ROUNDDOWN(E13+E18+E23+E28+E33+E38,-2)</f>
        <v>0</v>
      </c>
      <c r="F44" s="32">
        <f t="shared" ref="F44:L44" si="47">ROUNDDOWN(F13+F18+F23+F28+F33+F38,-2)</f>
        <v>0</v>
      </c>
      <c r="G44" s="32">
        <f t="shared" si="47"/>
        <v>0</v>
      </c>
      <c r="H44" s="32">
        <f t="shared" si="47"/>
        <v>0</v>
      </c>
      <c r="I44" s="32">
        <f t="shared" si="47"/>
        <v>0</v>
      </c>
      <c r="J44" s="32">
        <f t="shared" si="47"/>
        <v>0</v>
      </c>
      <c r="K44" s="32">
        <f t="shared" si="47"/>
        <v>0</v>
      </c>
      <c r="L44" s="32">
        <f t="shared" si="47"/>
        <v>0</v>
      </c>
      <c r="M44" s="25">
        <f>SUM(D44:L44)</f>
        <v>0</v>
      </c>
      <c r="N44" s="2">
        <f>M13+M18+M23+M28+M33+M38</f>
        <v>0</v>
      </c>
    </row>
    <row r="45" spans="2:18" ht="15" customHeight="1">
      <c r="B45" s="18" t="s">
        <v>14</v>
      </c>
      <c r="C45" s="114"/>
      <c r="D45" s="4">
        <f>D14+D19+D24+D29+D34+D39</f>
        <v>0</v>
      </c>
      <c r="E45" s="4">
        <f>E14+E19+E24+E29+E34+E39</f>
        <v>0</v>
      </c>
      <c r="F45" s="4">
        <f t="shared" si="44"/>
        <v>0</v>
      </c>
      <c r="G45" s="4">
        <f t="shared" ref="G45" si="48">G14+G19+G24+G29+G34+G39</f>
        <v>0</v>
      </c>
      <c r="H45" s="4">
        <f t="shared" si="44"/>
        <v>0</v>
      </c>
      <c r="I45" s="4">
        <f t="shared" ref="I45:L45" si="49">I14+I19+I24+I29+I34+I39</f>
        <v>0</v>
      </c>
      <c r="J45" s="4">
        <f t="shared" si="49"/>
        <v>0</v>
      </c>
      <c r="K45" s="4">
        <f t="shared" si="49"/>
        <v>0</v>
      </c>
      <c r="L45" s="4">
        <f t="shared" si="49"/>
        <v>0</v>
      </c>
      <c r="M45" s="4">
        <f>SUM(D45:L45)</f>
        <v>0</v>
      </c>
      <c r="N45" s="2"/>
    </row>
    <row r="46" spans="2:18" ht="15" customHeight="1"/>
    <row r="47" spans="2:18" ht="15" customHeight="1"/>
    <row r="48" spans="2:18" ht="15" customHeight="1"/>
    <row r="49" spans="4:4" ht="15" customHeight="1"/>
    <row r="50" spans="4:4" ht="15" customHeight="1">
      <c r="D50" s="1"/>
    </row>
    <row r="51" spans="4:4" ht="15" customHeight="1">
      <c r="D51" s="1"/>
    </row>
  </sheetData>
  <mergeCells count="10">
    <mergeCell ref="C42:C45"/>
    <mergeCell ref="B2:M2"/>
    <mergeCell ref="J5:K6"/>
    <mergeCell ref="E6:H6"/>
    <mergeCell ref="O9:Q9"/>
    <mergeCell ref="C4:D4"/>
    <mergeCell ref="B9:B10"/>
    <mergeCell ref="C9:C10"/>
    <mergeCell ref="E5:H5"/>
    <mergeCell ref="I5:I6"/>
  </mergeCells>
  <phoneticPr fontId="2"/>
  <hyperlinks>
    <hyperlink ref="E6" r:id="rId1" display="masui@kyowatuna.com" xr:uid="{49B36DB3-DD52-C84B-BFEF-7F77D961E1E8}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7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CD82F-AC0E-F54F-8C4F-5F12CC5024BB}">
  <sheetPr>
    <pageSetUpPr fitToPage="1"/>
  </sheetPr>
  <dimension ref="B2:V51"/>
  <sheetViews>
    <sheetView showGridLines="0" zoomScaleNormal="100" zoomScaleSheetLayoutView="100" workbookViewId="0">
      <selection activeCell="C11" sqref="C11"/>
    </sheetView>
  </sheetViews>
  <sheetFormatPr baseColWidth="10" defaultColWidth="9" defaultRowHeight="14"/>
  <cols>
    <col min="1" max="1" width="3.796875" customWidth="1"/>
    <col min="2" max="2" width="16.3984375" customWidth="1"/>
    <col min="3" max="3" width="26.796875" customWidth="1"/>
    <col min="4" max="13" width="10.19921875" customWidth="1"/>
    <col min="14" max="14" width="10.19921875" hidden="1" customWidth="1"/>
    <col min="15" max="21" width="10.19921875" customWidth="1"/>
    <col min="22" max="22" width="14.19921875" customWidth="1"/>
    <col min="23" max="23" width="12.19921875" customWidth="1"/>
  </cols>
  <sheetData>
    <row r="2" spans="2:22">
      <c r="B2" s="128" t="s">
        <v>41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4" spans="2:22">
      <c r="B4" s="8" t="s">
        <v>1</v>
      </c>
      <c r="C4" s="118">
        <f>_賃金!C5</f>
        <v>0</v>
      </c>
      <c r="D4" s="119"/>
      <c r="E4" s="49" t="s">
        <v>11</v>
      </c>
      <c r="F4" s="13">
        <f>_賃金!F5</f>
        <v>0</v>
      </c>
      <c r="G4" s="49" t="s">
        <v>10</v>
      </c>
      <c r="H4" s="50">
        <f>_賃金!H5</f>
        <v>0</v>
      </c>
    </row>
    <row r="5" spans="2:22">
      <c r="B5" s="42" t="s">
        <v>30</v>
      </c>
      <c r="C5" s="43">
        <f>_賃金!C6</f>
        <v>0</v>
      </c>
      <c r="D5" s="44" t="s">
        <v>31</v>
      </c>
      <c r="E5" s="120">
        <f>_賃金!E6</f>
        <v>0</v>
      </c>
      <c r="F5" s="120"/>
      <c r="G5" s="120"/>
      <c r="H5" s="121"/>
      <c r="I5" s="122" t="s">
        <v>32</v>
      </c>
      <c r="J5" s="124">
        <f>_賃金!J6</f>
        <v>0</v>
      </c>
      <c r="K5" s="124"/>
    </row>
    <row r="6" spans="2:22" ht="18.75" customHeight="1">
      <c r="B6" s="45" t="s">
        <v>33</v>
      </c>
      <c r="C6" s="46">
        <f>_賃金!C7</f>
        <v>0</v>
      </c>
      <c r="D6" s="45" t="s">
        <v>34</v>
      </c>
      <c r="E6" s="125">
        <f>_賃金!E7</f>
        <v>0</v>
      </c>
      <c r="F6" s="126"/>
      <c r="G6" s="126"/>
      <c r="H6" s="127"/>
      <c r="I6" s="123"/>
      <c r="J6" s="124"/>
      <c r="K6" s="124"/>
      <c r="L6" s="41"/>
      <c r="M6" s="41"/>
    </row>
    <row r="8" spans="2:22">
      <c r="B8" s="10"/>
      <c r="C8" s="10"/>
      <c r="D8" s="12" t="s">
        <v>38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ht="15" customHeight="1">
      <c r="B9" s="113" t="s">
        <v>74</v>
      </c>
      <c r="C9" s="113" t="s">
        <v>9</v>
      </c>
      <c r="D9" s="48" t="s">
        <v>16</v>
      </c>
      <c r="E9" s="48" t="s">
        <v>21</v>
      </c>
      <c r="F9" s="48" t="s">
        <v>25</v>
      </c>
      <c r="G9" s="48" t="s">
        <v>26</v>
      </c>
      <c r="H9" s="48" t="s">
        <v>22</v>
      </c>
      <c r="I9" s="48" t="s">
        <v>23</v>
      </c>
      <c r="J9" s="48" t="s">
        <v>24</v>
      </c>
      <c r="K9" s="48" t="s">
        <v>27</v>
      </c>
      <c r="L9" s="48" t="s">
        <v>28</v>
      </c>
      <c r="M9" s="48" t="s">
        <v>7</v>
      </c>
      <c r="N9" s="39"/>
      <c r="O9" s="129"/>
      <c r="P9" s="129"/>
      <c r="Q9" s="129"/>
      <c r="R9" s="51"/>
    </row>
    <row r="10" spans="2:22" ht="15" customHeight="1">
      <c r="B10" s="114"/>
      <c r="C10" s="114"/>
      <c r="D10" s="48" t="s">
        <v>37</v>
      </c>
      <c r="E10" s="48" t="s">
        <v>37</v>
      </c>
      <c r="F10" s="48" t="s">
        <v>37</v>
      </c>
      <c r="G10" s="48" t="s">
        <v>37</v>
      </c>
      <c r="H10" s="48" t="s">
        <v>37</v>
      </c>
      <c r="I10" s="48" t="s">
        <v>37</v>
      </c>
      <c r="J10" s="48" t="s">
        <v>37</v>
      </c>
      <c r="K10" s="48" t="s">
        <v>37</v>
      </c>
      <c r="L10" s="48" t="s">
        <v>20</v>
      </c>
      <c r="M10" s="48"/>
      <c r="N10" s="17"/>
      <c r="O10" s="17"/>
      <c r="P10" s="17"/>
      <c r="Q10" s="17"/>
      <c r="R10" s="17"/>
    </row>
    <row r="11" spans="2:22" ht="15" customHeight="1">
      <c r="B11" s="7" t="str">
        <f>_賃金!B12</f>
        <v>①実習生名</v>
      </c>
      <c r="C11" s="7">
        <f>_賃金!C12</f>
        <v>0</v>
      </c>
      <c r="D11" s="23"/>
      <c r="E11" s="7"/>
      <c r="F11" s="23"/>
      <c r="G11" s="7"/>
      <c r="H11" s="7"/>
      <c r="I11" s="7"/>
      <c r="J11" s="7"/>
      <c r="K11" s="7"/>
      <c r="L11" s="7"/>
      <c r="M11" s="34">
        <f>SUM(D11:L11)</f>
        <v>0</v>
      </c>
      <c r="N11" s="17"/>
      <c r="O11" s="17"/>
      <c r="P11" s="17"/>
      <c r="Q11" s="17"/>
      <c r="R11" s="17"/>
    </row>
    <row r="12" spans="2:22" ht="15" customHeight="1">
      <c r="B12" s="7" t="str">
        <f>_賃金!B13</f>
        <v>①雇用者名</v>
      </c>
      <c r="C12" s="7">
        <f>_賃金!C13</f>
        <v>0</v>
      </c>
      <c r="D12" s="23"/>
      <c r="E12" s="23"/>
      <c r="F12" s="23"/>
      <c r="G12" s="7"/>
      <c r="H12" s="7"/>
      <c r="I12" s="7"/>
      <c r="J12" s="7"/>
      <c r="K12" s="7"/>
      <c r="L12" s="7"/>
      <c r="M12" s="34">
        <f>SUM(D12:L12)</f>
        <v>0</v>
      </c>
      <c r="N12" s="17"/>
      <c r="O12" s="17"/>
      <c r="P12" s="17"/>
      <c r="Q12" s="17"/>
      <c r="R12" s="17"/>
    </row>
    <row r="13" spans="2:22" ht="15" customHeight="1">
      <c r="B13" s="11" t="s">
        <v>13</v>
      </c>
      <c r="C13" s="11"/>
      <c r="D13" s="24">
        <f xml:space="preserve"> IF(D12-D11&gt;180000,180000,D12-D11)</f>
        <v>0</v>
      </c>
      <c r="E13" s="24">
        <f xml:space="preserve"> IF(E12-E11&gt;186000,186000,E12-E11)</f>
        <v>0</v>
      </c>
      <c r="F13" s="24">
        <f t="shared" ref="F13:K13" si="0" xml:space="preserve"> IF(F12-F11&gt;180000,180000,F12-F11)</f>
        <v>0</v>
      </c>
      <c r="G13" s="24">
        <f xml:space="preserve"> IF(G12-G11&gt;186000,186000,G12-G11)</f>
        <v>0</v>
      </c>
      <c r="H13" s="24">
        <f xml:space="preserve"> IF(H12-H11&gt;186000,186000,H12-H11)</f>
        <v>0</v>
      </c>
      <c r="I13" s="24">
        <f t="shared" si="0"/>
        <v>0</v>
      </c>
      <c r="J13" s="24">
        <f xml:space="preserve"> IF(J12-J11&gt;186000,186000,J12-J11)</f>
        <v>0</v>
      </c>
      <c r="K13" s="24">
        <f t="shared" si="0"/>
        <v>0</v>
      </c>
      <c r="L13" s="24">
        <f xml:space="preserve"> IF(L12-L11&gt;186000,186000,L12-L11)</f>
        <v>0</v>
      </c>
      <c r="M13" s="25">
        <f>SUM(D13:L13)</f>
        <v>0</v>
      </c>
      <c r="N13" s="17"/>
      <c r="O13" s="17"/>
      <c r="P13" s="17"/>
      <c r="Q13" s="17"/>
      <c r="R13" s="17"/>
    </row>
    <row r="14" spans="2:22" ht="15" customHeight="1">
      <c r="B14" s="19" t="s">
        <v>14</v>
      </c>
      <c r="C14" s="19"/>
      <c r="D14" s="20">
        <f>D12-D11</f>
        <v>0</v>
      </c>
      <c r="E14" s="20">
        <f t="shared" ref="E14:L14" si="1">E12-E11</f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6">
        <f>SUM(D14:L14)</f>
        <v>0</v>
      </c>
      <c r="N14" s="17"/>
      <c r="O14" s="17"/>
      <c r="P14" s="17"/>
      <c r="Q14" s="17"/>
      <c r="R14" s="17"/>
    </row>
    <row r="15" spans="2:22" ht="15" customHeight="1">
      <c r="B15" s="10"/>
      <c r="C15" s="10"/>
      <c r="D15" s="16"/>
      <c r="E15" s="16"/>
      <c r="F15" s="16"/>
      <c r="G15" s="16"/>
      <c r="H15" s="16"/>
      <c r="I15" s="16"/>
      <c r="J15" s="16"/>
      <c r="K15" s="16"/>
      <c r="L15" s="16"/>
      <c r="M15" s="35"/>
      <c r="N15" s="17"/>
      <c r="O15" s="17"/>
      <c r="P15" s="17"/>
      <c r="Q15" s="17"/>
      <c r="R15" s="17"/>
    </row>
    <row r="16" spans="2:22" ht="15" customHeight="1">
      <c r="B16" s="7">
        <f>_賃金!B17</f>
        <v>0</v>
      </c>
      <c r="C16" s="7">
        <f>_賃金!C17</f>
        <v>0</v>
      </c>
      <c r="D16" s="23"/>
      <c r="E16" s="7"/>
      <c r="F16" s="7"/>
      <c r="G16" s="7"/>
      <c r="H16" s="7"/>
      <c r="I16" s="7"/>
      <c r="J16" s="7"/>
      <c r="K16" s="7"/>
      <c r="L16" s="7"/>
      <c r="M16" s="34">
        <f>SUM(D16:L16)</f>
        <v>0</v>
      </c>
      <c r="N16" s="17"/>
      <c r="O16" s="17"/>
      <c r="P16" s="17"/>
      <c r="Q16" s="17"/>
      <c r="R16" s="17"/>
    </row>
    <row r="17" spans="2:18" ht="15" customHeight="1">
      <c r="B17" s="7">
        <f>_賃金!B18</f>
        <v>0</v>
      </c>
      <c r="C17" s="7">
        <f>_賃金!C18</f>
        <v>0</v>
      </c>
      <c r="D17" s="23"/>
      <c r="E17" s="23"/>
      <c r="F17" s="23"/>
      <c r="G17" s="7"/>
      <c r="H17" s="7"/>
      <c r="I17" s="7"/>
      <c r="J17" s="7"/>
      <c r="K17" s="7"/>
      <c r="L17" s="7"/>
      <c r="M17" s="34">
        <f>SUM(D17:L17)</f>
        <v>0</v>
      </c>
      <c r="N17" s="17"/>
      <c r="O17" s="17"/>
      <c r="P17" s="17"/>
      <c r="Q17" s="17"/>
      <c r="R17" s="17"/>
    </row>
    <row r="18" spans="2:18" ht="15" customHeight="1">
      <c r="B18" s="11" t="s">
        <v>13</v>
      </c>
      <c r="C18" s="11"/>
      <c r="D18" s="24">
        <f xml:space="preserve"> IF(D17-D16&gt;180000,180000,D17-D16)</f>
        <v>0</v>
      </c>
      <c r="E18" s="24">
        <f xml:space="preserve"> IF(E17-E16&gt;186000,186000,E17-E16)</f>
        <v>0</v>
      </c>
      <c r="F18" s="24">
        <f t="shared" ref="F18" si="2" xml:space="preserve"> IF(F17-F16&gt;180000,180000,F17-F16)</f>
        <v>0</v>
      </c>
      <c r="G18" s="24">
        <f xml:space="preserve"> IF(G17-G16&gt;186000,186000,G17-G16)</f>
        <v>0</v>
      </c>
      <c r="H18" s="24">
        <f xml:space="preserve"> IF(H17-H16&gt;186000,186000,H17-H16)</f>
        <v>0</v>
      </c>
      <c r="I18" s="24">
        <f t="shared" ref="I18" si="3" xml:space="preserve"> IF(I17-I16&gt;180000,180000,I17-I16)</f>
        <v>0</v>
      </c>
      <c r="J18" s="24">
        <f xml:space="preserve"> IF(J17-J16&gt;186000,186000,J17-J16)</f>
        <v>0</v>
      </c>
      <c r="K18" s="24">
        <f t="shared" ref="K18" si="4" xml:space="preserve"> IF(K17-K16&gt;180000,180000,K17-K16)</f>
        <v>0</v>
      </c>
      <c r="L18" s="24">
        <f xml:space="preserve"> IF(L17-L16&gt;186000,186000,L17-L16)</f>
        <v>0</v>
      </c>
      <c r="M18" s="25">
        <f>SUM(D18:L18)</f>
        <v>0</v>
      </c>
      <c r="N18" s="17"/>
      <c r="O18" s="17"/>
      <c r="P18" s="17"/>
      <c r="Q18" s="17"/>
      <c r="R18" s="17"/>
    </row>
    <row r="19" spans="2:18" ht="15" customHeight="1">
      <c r="B19" s="19" t="s">
        <v>14</v>
      </c>
      <c r="C19" s="19"/>
      <c r="D19" s="20">
        <f>D17-D16</f>
        <v>0</v>
      </c>
      <c r="E19" s="20">
        <f t="shared" ref="E19:L19" si="5">E17-E16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6">
        <f>SUM(D19:L19)</f>
        <v>0</v>
      </c>
      <c r="N19" s="17"/>
      <c r="O19" s="17"/>
      <c r="P19" s="17"/>
      <c r="Q19" s="17"/>
      <c r="R19" s="17"/>
    </row>
    <row r="20" spans="2:18" ht="15" customHeight="1">
      <c r="B20" s="10"/>
      <c r="C20" s="10"/>
      <c r="D20" s="16"/>
      <c r="E20" s="16"/>
      <c r="F20" s="16"/>
      <c r="G20" s="16"/>
      <c r="H20" s="16"/>
      <c r="I20" s="16"/>
      <c r="J20" s="16"/>
      <c r="K20" s="16"/>
      <c r="L20" s="16"/>
      <c r="M20" s="35"/>
      <c r="N20" s="17"/>
      <c r="O20" s="17"/>
      <c r="P20" s="17"/>
      <c r="Q20" s="17"/>
      <c r="R20" s="17"/>
    </row>
    <row r="21" spans="2:18" ht="15" customHeight="1">
      <c r="B21" s="7">
        <f>_賃金!B22</f>
        <v>0</v>
      </c>
      <c r="C21" s="7">
        <f>_賃金!C22</f>
        <v>0</v>
      </c>
      <c r="D21" s="23"/>
      <c r="E21" s="7"/>
      <c r="F21" s="7"/>
      <c r="G21" s="7"/>
      <c r="H21" s="23"/>
      <c r="I21" s="23"/>
      <c r="J21" s="23"/>
      <c r="K21" s="23"/>
      <c r="L21" s="23"/>
      <c r="M21" s="34">
        <f>SUM(D21:L21)</f>
        <v>0</v>
      </c>
      <c r="N21" s="17"/>
      <c r="O21" s="17"/>
      <c r="P21" s="17"/>
      <c r="Q21" s="17"/>
      <c r="R21" s="17"/>
    </row>
    <row r="22" spans="2:18" ht="15" customHeight="1">
      <c r="B22" s="7">
        <f>_賃金!B23</f>
        <v>0</v>
      </c>
      <c r="C22" s="7">
        <f>_賃金!C23</f>
        <v>0</v>
      </c>
      <c r="D22" s="7"/>
      <c r="E22" s="23"/>
      <c r="F22" s="23"/>
      <c r="G22" s="7"/>
      <c r="H22" s="23"/>
      <c r="I22" s="23"/>
      <c r="J22" s="23"/>
      <c r="K22" s="23"/>
      <c r="L22" s="23"/>
      <c r="M22" s="34">
        <f>SUM(D22:L22)</f>
        <v>0</v>
      </c>
      <c r="N22" s="17"/>
      <c r="O22" s="17"/>
      <c r="P22" s="17"/>
      <c r="Q22" s="17"/>
      <c r="R22" s="17"/>
    </row>
    <row r="23" spans="2:18" ht="15" customHeight="1">
      <c r="B23" s="11" t="s">
        <v>13</v>
      </c>
      <c r="C23" s="11"/>
      <c r="D23" s="24">
        <f xml:space="preserve"> IF(D22-D21&gt;180000,180000,D22-D21)</f>
        <v>0</v>
      </c>
      <c r="E23" s="24">
        <f xml:space="preserve"> IF(E22-E21&gt;186000,186000,E22-E21)</f>
        <v>0</v>
      </c>
      <c r="F23" s="24">
        <f t="shared" ref="F23" si="6" xml:space="preserve"> IF(F22-F21&gt;180000,180000,F22-F21)</f>
        <v>0</v>
      </c>
      <c r="G23" s="24">
        <f xml:space="preserve"> IF(G22-G21&gt;186000,186000,G22-G21)</f>
        <v>0</v>
      </c>
      <c r="H23" s="24">
        <f xml:space="preserve"> IF(H22-H21&gt;186000,186000,H22-H21)</f>
        <v>0</v>
      </c>
      <c r="I23" s="24">
        <f t="shared" ref="I23" si="7" xml:space="preserve"> IF(I22-I21&gt;180000,180000,I22-I21)</f>
        <v>0</v>
      </c>
      <c r="J23" s="24">
        <f xml:space="preserve"> IF(J22-J21&gt;186000,186000,J22-J21)</f>
        <v>0</v>
      </c>
      <c r="K23" s="24">
        <f t="shared" ref="K23" si="8" xml:space="preserve"> IF(K22-K21&gt;180000,180000,K22-K21)</f>
        <v>0</v>
      </c>
      <c r="L23" s="24">
        <f xml:space="preserve"> IF(L22-L21&gt;186000,186000,L22-L21)</f>
        <v>0</v>
      </c>
      <c r="M23" s="25">
        <f>SUM(D23:L23)</f>
        <v>0</v>
      </c>
      <c r="N23" s="17"/>
      <c r="O23" s="17"/>
      <c r="P23" s="17"/>
      <c r="Q23" s="17"/>
      <c r="R23" s="17"/>
    </row>
    <row r="24" spans="2:18" ht="15" customHeight="1">
      <c r="B24" s="19" t="s">
        <v>14</v>
      </c>
      <c r="C24" s="19"/>
      <c r="D24" s="20">
        <f>D22-D21</f>
        <v>0</v>
      </c>
      <c r="E24" s="20">
        <f t="shared" ref="E24:L24" si="9">E22-E21</f>
        <v>0</v>
      </c>
      <c r="F24" s="20">
        <f t="shared" si="9"/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20">
        <f t="shared" si="9"/>
        <v>0</v>
      </c>
      <c r="K24" s="20">
        <f t="shared" si="9"/>
        <v>0</v>
      </c>
      <c r="L24" s="20">
        <f t="shared" si="9"/>
        <v>0</v>
      </c>
      <c r="M24" s="26">
        <f>SUM(D24:L24)</f>
        <v>0</v>
      </c>
      <c r="N24" s="17"/>
      <c r="O24" s="17"/>
      <c r="P24" s="17"/>
      <c r="Q24" s="17"/>
      <c r="R24" s="17"/>
    </row>
    <row r="25" spans="2:18" ht="15" customHeight="1">
      <c r="B25" s="10"/>
      <c r="C25" s="10"/>
      <c r="D25" s="16"/>
      <c r="E25" s="16"/>
      <c r="F25" s="16"/>
      <c r="G25" s="16"/>
      <c r="H25" s="16"/>
      <c r="I25" s="16"/>
      <c r="J25" s="16"/>
      <c r="K25" s="16"/>
      <c r="L25" s="16"/>
      <c r="M25" s="35"/>
      <c r="N25" s="17"/>
      <c r="O25" s="17"/>
      <c r="P25" s="17"/>
      <c r="Q25" s="17"/>
      <c r="R25" s="17"/>
    </row>
    <row r="26" spans="2:18" ht="15" customHeight="1">
      <c r="B26" s="7">
        <f>_賃金!B27</f>
        <v>0</v>
      </c>
      <c r="C26" s="7">
        <f>_賃金!C27</f>
        <v>0</v>
      </c>
      <c r="D26" s="23"/>
      <c r="E26" s="7"/>
      <c r="F26" s="7"/>
      <c r="G26" s="7"/>
      <c r="H26" s="23"/>
      <c r="I26" s="23"/>
      <c r="J26" s="23"/>
      <c r="K26" s="23"/>
      <c r="L26" s="23"/>
      <c r="M26" s="34">
        <f>SUM(D26:L26)</f>
        <v>0</v>
      </c>
      <c r="N26" s="17"/>
      <c r="O26" s="17"/>
      <c r="P26" s="17"/>
      <c r="Q26" s="17"/>
      <c r="R26" s="17"/>
    </row>
    <row r="27" spans="2:18" ht="15" customHeight="1">
      <c r="B27" s="7">
        <f>_賃金!B28</f>
        <v>0</v>
      </c>
      <c r="C27" s="7">
        <f>_賃金!C28</f>
        <v>0</v>
      </c>
      <c r="D27" s="7"/>
      <c r="E27" s="23"/>
      <c r="F27" s="23"/>
      <c r="G27" s="7"/>
      <c r="H27" s="23"/>
      <c r="I27" s="23"/>
      <c r="J27" s="23"/>
      <c r="K27" s="23"/>
      <c r="L27" s="23"/>
      <c r="M27" s="34">
        <f>SUM(D27:L27)</f>
        <v>0</v>
      </c>
      <c r="N27" s="17"/>
      <c r="O27" s="17"/>
      <c r="P27" s="17"/>
      <c r="Q27" s="17"/>
      <c r="R27" s="17"/>
    </row>
    <row r="28" spans="2:18" ht="15" customHeight="1">
      <c r="B28" s="11" t="s">
        <v>13</v>
      </c>
      <c r="C28" s="11"/>
      <c r="D28" s="24">
        <f xml:space="preserve"> IF(D27-D26&gt;180000,180000,D27-D26)</f>
        <v>0</v>
      </c>
      <c r="E28" s="24">
        <f xml:space="preserve"> IF(E27-E26&gt;186000,186000,E27-E26)</f>
        <v>0</v>
      </c>
      <c r="F28" s="24">
        <f t="shared" ref="F28" si="10" xml:space="preserve"> IF(F27-F26&gt;180000,180000,F27-F26)</f>
        <v>0</v>
      </c>
      <c r="G28" s="24">
        <f xml:space="preserve"> IF(G27-G26&gt;186000,186000,G27-G26)</f>
        <v>0</v>
      </c>
      <c r="H28" s="24">
        <f xml:space="preserve"> IF(H27-H26&gt;186000,186000,H27-H26)</f>
        <v>0</v>
      </c>
      <c r="I28" s="24">
        <f t="shared" ref="I28" si="11" xml:space="preserve"> IF(I27-I26&gt;180000,180000,I27-I26)</f>
        <v>0</v>
      </c>
      <c r="J28" s="24">
        <f xml:space="preserve"> IF(J27-J26&gt;186000,186000,J27-J26)</f>
        <v>0</v>
      </c>
      <c r="K28" s="24">
        <f t="shared" ref="K28" si="12" xml:space="preserve"> IF(K27-K26&gt;180000,180000,K27-K26)</f>
        <v>0</v>
      </c>
      <c r="L28" s="24">
        <f xml:space="preserve"> IF(L27-L26&gt;186000,186000,L27-L26)</f>
        <v>0</v>
      </c>
      <c r="M28" s="25">
        <f>SUM(D28:L28)</f>
        <v>0</v>
      </c>
      <c r="N28" s="17"/>
      <c r="O28" s="17"/>
      <c r="P28" s="17"/>
      <c r="Q28" s="17"/>
      <c r="R28" s="17"/>
    </row>
    <row r="29" spans="2:18" ht="15" customHeight="1">
      <c r="B29" s="19" t="s">
        <v>14</v>
      </c>
      <c r="C29" s="19"/>
      <c r="D29" s="20">
        <f>D27-D26</f>
        <v>0</v>
      </c>
      <c r="E29" s="20">
        <f t="shared" ref="E29:L29" si="13">E27-E26</f>
        <v>0</v>
      </c>
      <c r="F29" s="20">
        <f t="shared" si="13"/>
        <v>0</v>
      </c>
      <c r="G29" s="20">
        <f t="shared" si="13"/>
        <v>0</v>
      </c>
      <c r="H29" s="20">
        <f t="shared" si="13"/>
        <v>0</v>
      </c>
      <c r="I29" s="20">
        <f t="shared" si="13"/>
        <v>0</v>
      </c>
      <c r="J29" s="20">
        <f t="shared" si="13"/>
        <v>0</v>
      </c>
      <c r="K29" s="20">
        <f t="shared" si="13"/>
        <v>0</v>
      </c>
      <c r="L29" s="20">
        <f t="shared" si="13"/>
        <v>0</v>
      </c>
      <c r="M29" s="26">
        <f>SUM(D29:L29)</f>
        <v>0</v>
      </c>
      <c r="N29" s="17"/>
      <c r="O29" s="17"/>
      <c r="P29" s="17"/>
      <c r="Q29" s="17"/>
      <c r="R29" s="17"/>
    </row>
    <row r="30" spans="2:18" ht="15" customHeight="1">
      <c r="B30" s="10"/>
      <c r="C30" s="10"/>
      <c r="D30" s="16"/>
      <c r="E30" s="16"/>
      <c r="F30" s="16"/>
      <c r="G30" s="16"/>
      <c r="H30" s="16"/>
      <c r="I30" s="16"/>
      <c r="J30" s="16"/>
      <c r="K30" s="16"/>
      <c r="L30" s="16"/>
      <c r="M30" s="35"/>
      <c r="N30" s="17"/>
      <c r="O30" s="17"/>
      <c r="P30" s="17"/>
      <c r="Q30" s="17"/>
      <c r="R30" s="17"/>
    </row>
    <row r="31" spans="2:18" ht="15" customHeight="1">
      <c r="B31" s="7">
        <f>_賃金!B32</f>
        <v>0</v>
      </c>
      <c r="C31" s="7">
        <f>_賃金!C32</f>
        <v>0</v>
      </c>
      <c r="D31" s="23"/>
      <c r="E31" s="7"/>
      <c r="F31" s="7"/>
      <c r="G31" s="7"/>
      <c r="H31" s="7"/>
      <c r="I31" s="7"/>
      <c r="J31" s="7"/>
      <c r="K31" s="7"/>
      <c r="L31" s="7"/>
      <c r="M31" s="34">
        <f>SUM(D31:L31)</f>
        <v>0</v>
      </c>
      <c r="N31" s="17"/>
      <c r="O31" s="17"/>
      <c r="P31" s="17"/>
      <c r="Q31" s="17"/>
      <c r="R31" s="17"/>
    </row>
    <row r="32" spans="2:18" ht="15" customHeight="1">
      <c r="B32" s="7">
        <f>_賃金!B33</f>
        <v>0</v>
      </c>
      <c r="C32" s="7">
        <f>_賃金!C33</f>
        <v>0</v>
      </c>
      <c r="D32" s="23"/>
      <c r="E32" s="23"/>
      <c r="F32" s="23"/>
      <c r="G32" s="7"/>
      <c r="H32" s="7"/>
      <c r="I32" s="7"/>
      <c r="J32" s="7"/>
      <c r="K32" s="7"/>
      <c r="L32" s="7"/>
      <c r="M32" s="34">
        <f>SUM(D32:L32)</f>
        <v>0</v>
      </c>
      <c r="N32" s="17"/>
      <c r="O32" s="17"/>
      <c r="P32" s="17"/>
      <c r="Q32" s="17"/>
      <c r="R32" s="17"/>
    </row>
    <row r="33" spans="2:18" ht="15" customHeight="1">
      <c r="B33" s="11" t="s">
        <v>13</v>
      </c>
      <c r="C33" s="11"/>
      <c r="D33" s="24">
        <f xml:space="preserve"> IF(D32-D31&gt;180000,180000,D32-D31)</f>
        <v>0</v>
      </c>
      <c r="E33" s="24">
        <f xml:space="preserve"> IF(E32-E31&gt;186000,186000,E32-E31)</f>
        <v>0</v>
      </c>
      <c r="F33" s="24">
        <f t="shared" ref="F33" si="14" xml:space="preserve"> IF(F32-F31&gt;180000,180000,F32-F31)</f>
        <v>0</v>
      </c>
      <c r="G33" s="24">
        <f xml:space="preserve"> IF(G32-G31&gt;186000,186000,G32-G31)</f>
        <v>0</v>
      </c>
      <c r="H33" s="24">
        <f xml:space="preserve"> IF(H32-H31&gt;186000,186000,H32-H31)</f>
        <v>0</v>
      </c>
      <c r="I33" s="24">
        <f t="shared" ref="I33" si="15" xml:space="preserve"> IF(I32-I31&gt;180000,180000,I32-I31)</f>
        <v>0</v>
      </c>
      <c r="J33" s="24">
        <f xml:space="preserve"> IF(J32-J31&gt;186000,186000,J32-J31)</f>
        <v>0</v>
      </c>
      <c r="K33" s="24">
        <f t="shared" ref="K33" si="16" xml:space="preserve"> IF(K32-K31&gt;180000,180000,K32-K31)</f>
        <v>0</v>
      </c>
      <c r="L33" s="24">
        <f xml:space="preserve"> IF(L32-L31&gt;186000,186000,L32-L31)</f>
        <v>0</v>
      </c>
      <c r="M33" s="25">
        <f>SUM(D33:L33)</f>
        <v>0</v>
      </c>
      <c r="N33" s="17"/>
      <c r="O33" s="17"/>
      <c r="P33" s="17"/>
      <c r="Q33" s="17"/>
      <c r="R33" s="17"/>
    </row>
    <row r="34" spans="2:18" ht="15" customHeight="1">
      <c r="B34" s="19" t="s">
        <v>14</v>
      </c>
      <c r="C34" s="19"/>
      <c r="D34" s="20">
        <f>D32-D31</f>
        <v>0</v>
      </c>
      <c r="E34" s="20">
        <f t="shared" ref="E34:L34" si="17">E32-E31</f>
        <v>0</v>
      </c>
      <c r="F34" s="20">
        <f t="shared" si="17"/>
        <v>0</v>
      </c>
      <c r="G34" s="20">
        <f t="shared" si="17"/>
        <v>0</v>
      </c>
      <c r="H34" s="20">
        <f t="shared" si="17"/>
        <v>0</v>
      </c>
      <c r="I34" s="20">
        <f t="shared" si="17"/>
        <v>0</v>
      </c>
      <c r="J34" s="20">
        <f t="shared" si="17"/>
        <v>0</v>
      </c>
      <c r="K34" s="20">
        <f t="shared" si="17"/>
        <v>0</v>
      </c>
      <c r="L34" s="20">
        <f t="shared" si="17"/>
        <v>0</v>
      </c>
      <c r="M34" s="26">
        <f>SUM(D34:L34)</f>
        <v>0</v>
      </c>
      <c r="N34" s="17"/>
      <c r="O34" s="17"/>
      <c r="P34" s="17"/>
      <c r="Q34" s="17"/>
      <c r="R34" s="17"/>
    </row>
    <row r="35" spans="2:18" ht="15" customHeight="1">
      <c r="B35" s="10"/>
      <c r="C35" s="10"/>
      <c r="D35" s="16"/>
      <c r="E35" s="16"/>
      <c r="F35" s="16"/>
      <c r="G35" s="16"/>
      <c r="H35" s="16"/>
      <c r="I35" s="16"/>
      <c r="J35" s="16"/>
      <c r="K35" s="16"/>
      <c r="L35" s="16"/>
      <c r="M35" s="35"/>
      <c r="N35" s="17"/>
      <c r="O35" s="17"/>
      <c r="P35" s="17"/>
      <c r="Q35" s="17"/>
      <c r="R35" s="17"/>
    </row>
    <row r="36" spans="2:18" ht="15" customHeight="1">
      <c r="B36" s="7">
        <f>_賃金!B37</f>
        <v>0</v>
      </c>
      <c r="C36" s="7">
        <f>_賃金!C37</f>
        <v>0</v>
      </c>
      <c r="D36" s="23"/>
      <c r="E36" s="7"/>
      <c r="F36" s="7"/>
      <c r="G36" s="7"/>
      <c r="H36" s="23"/>
      <c r="I36" s="23"/>
      <c r="J36" s="23"/>
      <c r="K36" s="23"/>
      <c r="L36" s="23"/>
      <c r="M36" s="34">
        <f>SUM(D36:L36)</f>
        <v>0</v>
      </c>
      <c r="N36" s="17"/>
      <c r="O36" s="17"/>
      <c r="P36" s="17"/>
      <c r="Q36" s="17"/>
      <c r="R36" s="17"/>
    </row>
    <row r="37" spans="2:18" ht="15" customHeight="1">
      <c r="B37" s="7">
        <f>_賃金!B38</f>
        <v>0</v>
      </c>
      <c r="C37" s="7">
        <f>_賃金!C38</f>
        <v>0</v>
      </c>
      <c r="D37" s="7"/>
      <c r="E37" s="23"/>
      <c r="F37" s="23"/>
      <c r="G37" s="7"/>
      <c r="H37" s="23"/>
      <c r="I37" s="23"/>
      <c r="J37" s="23"/>
      <c r="K37" s="23"/>
      <c r="L37" s="23"/>
      <c r="M37" s="34">
        <f>SUM(D37:L37)</f>
        <v>0</v>
      </c>
    </row>
    <row r="38" spans="2:18" ht="15" customHeight="1">
      <c r="B38" s="11" t="s">
        <v>13</v>
      </c>
      <c r="C38" s="11"/>
      <c r="D38" s="24">
        <f xml:space="preserve"> IF(D37-D36&gt;180000,180000,D37-D36)</f>
        <v>0</v>
      </c>
      <c r="E38" s="24">
        <f xml:space="preserve"> IF(E37-E36&gt;186000,186000,E37-E36)</f>
        <v>0</v>
      </c>
      <c r="F38" s="24">
        <f t="shared" ref="F38" si="18" xml:space="preserve"> IF(F37-F36&gt;180000,180000,F37-F36)</f>
        <v>0</v>
      </c>
      <c r="G38" s="24">
        <f xml:space="preserve"> IF(G37-G36&gt;186000,186000,G37-G36)</f>
        <v>0</v>
      </c>
      <c r="H38" s="24">
        <f xml:space="preserve"> IF(H37-H36&gt;186000,186000,H37-H36)</f>
        <v>0</v>
      </c>
      <c r="I38" s="24">
        <f t="shared" ref="I38" si="19" xml:space="preserve"> IF(I37-I36&gt;180000,180000,I37-I36)</f>
        <v>0</v>
      </c>
      <c r="J38" s="24">
        <f xml:space="preserve"> IF(J37-J36&gt;186000,186000,J37-J36)</f>
        <v>0</v>
      </c>
      <c r="K38" s="24">
        <f t="shared" ref="K38" si="20" xml:space="preserve"> IF(K37-K36&gt;180000,180000,K37-K36)</f>
        <v>0</v>
      </c>
      <c r="L38" s="24">
        <f xml:space="preserve"> IF(L37-L36&gt;186000,186000,L37-L36)</f>
        <v>0</v>
      </c>
      <c r="M38" s="25">
        <f>SUM(D38:L38)</f>
        <v>0</v>
      </c>
    </row>
    <row r="39" spans="2:18" ht="15" customHeight="1">
      <c r="B39" s="19" t="s">
        <v>14</v>
      </c>
      <c r="C39" s="19"/>
      <c r="D39" s="20">
        <f>D37-D36</f>
        <v>0</v>
      </c>
      <c r="E39" s="20">
        <f t="shared" ref="E39:L39" si="21">E37-E36</f>
        <v>0</v>
      </c>
      <c r="F39" s="20">
        <f t="shared" si="21"/>
        <v>0</v>
      </c>
      <c r="G39" s="20">
        <f t="shared" si="21"/>
        <v>0</v>
      </c>
      <c r="H39" s="20">
        <f t="shared" si="21"/>
        <v>0</v>
      </c>
      <c r="I39" s="20">
        <f t="shared" si="21"/>
        <v>0</v>
      </c>
      <c r="J39" s="20">
        <f t="shared" si="21"/>
        <v>0</v>
      </c>
      <c r="K39" s="20">
        <f t="shared" si="21"/>
        <v>0</v>
      </c>
      <c r="L39" s="20">
        <f t="shared" si="21"/>
        <v>0</v>
      </c>
      <c r="M39" s="26">
        <f>SUM(D39:L39)</f>
        <v>0</v>
      </c>
    </row>
    <row r="40" spans="2:18" ht="15" customHeight="1">
      <c r="B40" s="27"/>
      <c r="C40" s="27"/>
      <c r="D40" s="22"/>
      <c r="E40" s="28"/>
      <c r="F40" s="28"/>
      <c r="G40" s="27"/>
      <c r="H40" s="22"/>
      <c r="I40" s="22"/>
      <c r="J40" s="22"/>
      <c r="K40" s="22"/>
      <c r="L40" s="22"/>
      <c r="M40" s="27"/>
      <c r="N40" s="29"/>
    </row>
    <row r="41" spans="2:18" ht="15" customHeight="1">
      <c r="D41" s="17"/>
      <c r="E41" s="17"/>
      <c r="F41" s="17"/>
      <c r="G41" s="16"/>
      <c r="H41" s="17"/>
      <c r="I41" s="17"/>
      <c r="J41" s="17"/>
      <c r="K41" s="17"/>
      <c r="L41" s="17"/>
      <c r="M41" s="17"/>
    </row>
    <row r="42" spans="2:18" ht="15" customHeight="1">
      <c r="B42" s="8" t="s">
        <v>3</v>
      </c>
      <c r="C42" s="130" t="s">
        <v>70</v>
      </c>
      <c r="D42" s="9">
        <f>D11+D16+D21+D26+D31+D36</f>
        <v>0</v>
      </c>
      <c r="E42" s="9">
        <f t="shared" ref="E42:L42" si="22">E11+E16+E21+E26+E31+E36</f>
        <v>0</v>
      </c>
      <c r="F42" s="9">
        <f t="shared" si="22"/>
        <v>0</v>
      </c>
      <c r="G42" s="9">
        <f t="shared" si="22"/>
        <v>0</v>
      </c>
      <c r="H42" s="9">
        <f t="shared" si="22"/>
        <v>0</v>
      </c>
      <c r="I42" s="9">
        <f t="shared" si="22"/>
        <v>0</v>
      </c>
      <c r="J42" s="9">
        <f t="shared" si="22"/>
        <v>0</v>
      </c>
      <c r="K42" s="9">
        <f t="shared" si="22"/>
        <v>0</v>
      </c>
      <c r="L42" s="9">
        <f t="shared" si="22"/>
        <v>0</v>
      </c>
      <c r="M42" s="34">
        <f>SUM(D42:L42)</f>
        <v>0</v>
      </c>
      <c r="N42" s="2">
        <f>M11+M16+M21+M26+M31+M36</f>
        <v>0</v>
      </c>
    </row>
    <row r="43" spans="2:18" ht="15" customHeight="1">
      <c r="B43" s="8" t="s">
        <v>2</v>
      </c>
      <c r="C43" s="131"/>
      <c r="D43" s="6">
        <f t="shared" ref="D43:L43" si="23">D12+D17+D22+D27+D32+D37</f>
        <v>0</v>
      </c>
      <c r="E43" s="6">
        <f t="shared" si="23"/>
        <v>0</v>
      </c>
      <c r="F43" s="6">
        <f t="shared" si="23"/>
        <v>0</v>
      </c>
      <c r="G43" s="6">
        <f t="shared" si="23"/>
        <v>0</v>
      </c>
      <c r="H43" s="6">
        <f t="shared" si="23"/>
        <v>0</v>
      </c>
      <c r="I43" s="6">
        <f t="shared" si="23"/>
        <v>0</v>
      </c>
      <c r="J43" s="6">
        <f t="shared" si="23"/>
        <v>0</v>
      </c>
      <c r="K43" s="6">
        <f t="shared" si="23"/>
        <v>0</v>
      </c>
      <c r="L43" s="6">
        <f t="shared" si="23"/>
        <v>0</v>
      </c>
      <c r="M43" s="34">
        <f>SUM(D43:L43)</f>
        <v>0</v>
      </c>
      <c r="N43" s="2">
        <f>M12+M17+M22+M27+M32+M37</f>
        <v>0</v>
      </c>
    </row>
    <row r="44" spans="2:18" ht="15" customHeight="1">
      <c r="B44" s="11" t="s">
        <v>13</v>
      </c>
      <c r="C44" s="131"/>
      <c r="D44" s="32">
        <f>ROUNDDOWN(D13+D18+D23+D28+D33+D38,-2)</f>
        <v>0</v>
      </c>
      <c r="E44" s="32">
        <f t="shared" ref="E44:L44" si="24">ROUNDDOWN(E13+E18+E23+E28+E33+E38,-2)</f>
        <v>0</v>
      </c>
      <c r="F44" s="32">
        <f t="shared" si="24"/>
        <v>0</v>
      </c>
      <c r="G44" s="32">
        <f t="shared" si="24"/>
        <v>0</v>
      </c>
      <c r="H44" s="32">
        <f t="shared" si="24"/>
        <v>0</v>
      </c>
      <c r="I44" s="32">
        <f t="shared" si="24"/>
        <v>0</v>
      </c>
      <c r="J44" s="32">
        <f t="shared" si="24"/>
        <v>0</v>
      </c>
      <c r="K44" s="32">
        <f t="shared" si="24"/>
        <v>0</v>
      </c>
      <c r="L44" s="32">
        <f t="shared" si="24"/>
        <v>0</v>
      </c>
      <c r="M44" s="25">
        <f>SUM(D44:L44)</f>
        <v>0</v>
      </c>
      <c r="N44" s="2">
        <f>M13+M18+M23+M28+M33+M38</f>
        <v>0</v>
      </c>
    </row>
    <row r="45" spans="2:18" ht="15" customHeight="1">
      <c r="B45" s="18" t="s">
        <v>14</v>
      </c>
      <c r="C45" s="132"/>
      <c r="D45" s="4">
        <f t="shared" ref="D45:L45" si="25">D14+D19+D24+D29+D34+D39</f>
        <v>0</v>
      </c>
      <c r="E45" s="4">
        <f t="shared" si="25"/>
        <v>0</v>
      </c>
      <c r="F45" s="4">
        <f t="shared" si="25"/>
        <v>0</v>
      </c>
      <c r="G45" s="4">
        <f t="shared" si="25"/>
        <v>0</v>
      </c>
      <c r="H45" s="4">
        <f t="shared" si="25"/>
        <v>0</v>
      </c>
      <c r="I45" s="4">
        <f t="shared" si="25"/>
        <v>0</v>
      </c>
      <c r="J45" s="4">
        <f t="shared" si="25"/>
        <v>0</v>
      </c>
      <c r="K45" s="4">
        <f t="shared" si="25"/>
        <v>0</v>
      </c>
      <c r="L45" s="4">
        <f t="shared" si="25"/>
        <v>0</v>
      </c>
      <c r="M45" s="85">
        <f>SUM(D45:L45)</f>
        <v>0</v>
      </c>
      <c r="N45" s="2"/>
    </row>
    <row r="46" spans="2:18" ht="15" customHeight="1"/>
    <row r="47" spans="2:18" ht="15" customHeight="1"/>
    <row r="48" spans="2:18" ht="15" customHeight="1"/>
    <row r="49" spans="4:4" ht="15" customHeight="1"/>
    <row r="50" spans="4:4" ht="15" customHeight="1">
      <c r="D50" s="1"/>
    </row>
    <row r="51" spans="4:4" ht="15" customHeight="1">
      <c r="D51" s="1"/>
    </row>
  </sheetData>
  <mergeCells count="10">
    <mergeCell ref="C42:C45"/>
    <mergeCell ref="B2:M2"/>
    <mergeCell ref="B9:B10"/>
    <mergeCell ref="C9:C10"/>
    <mergeCell ref="O9:Q9"/>
    <mergeCell ref="C4:D4"/>
    <mergeCell ref="E5:H5"/>
    <mergeCell ref="I5:I6"/>
    <mergeCell ref="J5:K6"/>
    <mergeCell ref="E6:H6"/>
  </mergeCells>
  <phoneticPr fontId="2"/>
  <hyperlinks>
    <hyperlink ref="E6" r:id="rId1" display="masui@kyowatuna.com" xr:uid="{624F22E3-E4AD-3C4C-B1AD-843AFF537CA4}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74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49D03-01CC-484D-BDF5-CE7EA4FBD1F9}">
  <sheetPr>
    <pageSetUpPr fitToPage="1"/>
  </sheetPr>
  <dimension ref="B2:V50"/>
  <sheetViews>
    <sheetView showGridLines="0" topLeftCell="A2" zoomScaleNormal="100" zoomScaleSheetLayoutView="100" workbookViewId="0">
      <selection activeCell="T33" sqref="T33"/>
    </sheetView>
  </sheetViews>
  <sheetFormatPr baseColWidth="10" defaultColWidth="9" defaultRowHeight="14"/>
  <cols>
    <col min="1" max="1" width="3.796875" customWidth="1"/>
    <col min="2" max="2" width="16.3984375" customWidth="1"/>
    <col min="3" max="3" width="26.796875" customWidth="1"/>
    <col min="4" max="12" width="10.19921875" style="1" customWidth="1"/>
    <col min="13" max="13" width="12" style="1" bestFit="1" customWidth="1"/>
    <col min="14" max="14" width="7.796875" bestFit="1" customWidth="1"/>
    <col min="15" max="15" width="5.796875" bestFit="1" customWidth="1"/>
    <col min="16" max="16" width="10.796875" style="1" customWidth="1"/>
    <col min="17" max="17" width="13.3984375" customWidth="1"/>
    <col min="18" max="18" width="29.59765625" customWidth="1"/>
    <col min="19" max="21" width="10.19921875" customWidth="1"/>
    <col min="22" max="22" width="14.19921875" customWidth="1"/>
    <col min="23" max="23" width="12.19921875" customWidth="1"/>
  </cols>
  <sheetData>
    <row r="2" spans="2:22">
      <c r="B2" s="128" t="s">
        <v>68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4" spans="2:22">
      <c r="B4" s="8" t="s">
        <v>1</v>
      </c>
      <c r="C4" s="118">
        <f>_賃金!C5</f>
        <v>0</v>
      </c>
      <c r="D4" s="119"/>
      <c r="E4" s="87" t="s">
        <v>11</v>
      </c>
      <c r="F4" s="88">
        <f>_賃金!F5</f>
        <v>0</v>
      </c>
      <c r="G4" s="87" t="s">
        <v>10</v>
      </c>
      <c r="H4" s="89">
        <f>_賃金!H5</f>
        <v>0</v>
      </c>
    </row>
    <row r="5" spans="2:22">
      <c r="B5" s="42" t="s">
        <v>30</v>
      </c>
      <c r="C5" s="43">
        <f>_賃金!C6</f>
        <v>0</v>
      </c>
      <c r="D5" s="90" t="s">
        <v>31</v>
      </c>
      <c r="E5" s="145">
        <f>_賃金!E6</f>
        <v>0</v>
      </c>
      <c r="F5" s="145"/>
      <c r="G5" s="145"/>
      <c r="H5" s="146"/>
      <c r="I5" s="147" t="s">
        <v>32</v>
      </c>
      <c r="J5" s="149">
        <f>_賃金!J6</f>
        <v>0</v>
      </c>
      <c r="K5" s="149"/>
    </row>
    <row r="6" spans="2:22" ht="18.75" customHeight="1">
      <c r="B6" s="45" t="s">
        <v>33</v>
      </c>
      <c r="C6" s="46">
        <f>_賃金!C7</f>
        <v>0</v>
      </c>
      <c r="D6" s="91" t="s">
        <v>34</v>
      </c>
      <c r="E6" s="150">
        <f>_賃金!E7</f>
        <v>0</v>
      </c>
      <c r="F6" s="151"/>
      <c r="G6" s="151"/>
      <c r="H6" s="152"/>
      <c r="I6" s="148"/>
      <c r="J6" s="149"/>
      <c r="K6" s="149"/>
      <c r="L6" s="92"/>
      <c r="M6" s="92"/>
    </row>
    <row r="8" spans="2:22">
      <c r="B8" s="10"/>
      <c r="C8" s="10"/>
      <c r="D8" s="93" t="s">
        <v>42</v>
      </c>
      <c r="E8" s="94"/>
      <c r="F8" s="94"/>
      <c r="G8" s="94"/>
      <c r="H8" s="94"/>
      <c r="I8" s="94"/>
      <c r="J8" s="94"/>
      <c r="K8" s="94"/>
      <c r="L8" s="94"/>
      <c r="M8" s="94"/>
      <c r="N8" s="10"/>
      <c r="O8" s="10"/>
      <c r="P8" s="94"/>
      <c r="Q8" s="10"/>
      <c r="R8" s="10"/>
      <c r="S8" s="10"/>
      <c r="T8" s="10"/>
      <c r="U8" s="10"/>
      <c r="V8" s="10"/>
    </row>
    <row r="9" spans="2:22" ht="15" customHeight="1">
      <c r="B9" s="113" t="s">
        <v>74</v>
      </c>
      <c r="C9" s="113" t="s">
        <v>9</v>
      </c>
      <c r="D9" s="95" t="s">
        <v>16</v>
      </c>
      <c r="E9" s="95" t="s">
        <v>21</v>
      </c>
      <c r="F9" s="95" t="s">
        <v>25</v>
      </c>
      <c r="G9" s="95" t="s">
        <v>26</v>
      </c>
      <c r="H9" s="95" t="s">
        <v>22</v>
      </c>
      <c r="I9" s="95" t="s">
        <v>23</v>
      </c>
      <c r="J9" s="95" t="s">
        <v>24</v>
      </c>
      <c r="K9" s="95" t="s">
        <v>27</v>
      </c>
      <c r="L9" s="95" t="s">
        <v>28</v>
      </c>
      <c r="M9" s="153" t="s">
        <v>7</v>
      </c>
      <c r="N9" s="133" t="s">
        <v>43</v>
      </c>
      <c r="O9" s="155"/>
      <c r="P9" s="155"/>
      <c r="Q9" s="155"/>
      <c r="R9" s="156"/>
    </row>
    <row r="10" spans="2:22" ht="15" customHeight="1">
      <c r="B10" s="114"/>
      <c r="C10" s="114"/>
      <c r="D10" s="96" t="s">
        <v>69</v>
      </c>
      <c r="E10" s="96" t="s">
        <v>69</v>
      </c>
      <c r="F10" s="96" t="s">
        <v>69</v>
      </c>
      <c r="G10" s="96" t="s">
        <v>69</v>
      </c>
      <c r="H10" s="96" t="s">
        <v>69</v>
      </c>
      <c r="I10" s="96" t="s">
        <v>69</v>
      </c>
      <c r="J10" s="96" t="s">
        <v>69</v>
      </c>
      <c r="K10" s="96" t="s">
        <v>69</v>
      </c>
      <c r="L10" s="96" t="s">
        <v>69</v>
      </c>
      <c r="M10" s="154"/>
      <c r="N10" s="135"/>
      <c r="O10" s="157"/>
      <c r="P10" s="157"/>
      <c r="Q10" s="157"/>
      <c r="R10" s="158"/>
    </row>
    <row r="11" spans="2:22" ht="15" customHeight="1">
      <c r="B11" s="84" t="str">
        <f>_賃金!B13</f>
        <v>①雇用者名</v>
      </c>
      <c r="C11" s="84">
        <f>_賃金!C13</f>
        <v>0</v>
      </c>
      <c r="D11" s="23"/>
      <c r="E11" s="34"/>
      <c r="F11" s="23"/>
      <c r="G11" s="97"/>
      <c r="H11" s="98"/>
      <c r="I11" s="98"/>
      <c r="J11" s="98"/>
      <c r="K11" s="98"/>
      <c r="L11" s="98"/>
      <c r="M11" s="34">
        <f>SUM(F11:L11)</f>
        <v>0</v>
      </c>
      <c r="N11" s="107" t="s">
        <v>76</v>
      </c>
      <c r="O11" s="108" t="s">
        <v>75</v>
      </c>
      <c r="P11" s="109">
        <v>100000</v>
      </c>
      <c r="Q11" s="110" t="s">
        <v>78</v>
      </c>
      <c r="R11" s="111" t="s">
        <v>81</v>
      </c>
    </row>
    <row r="12" spans="2:22" ht="15" customHeight="1">
      <c r="B12" s="11" t="s">
        <v>72</v>
      </c>
      <c r="C12" s="15"/>
      <c r="D12" s="24">
        <f xml:space="preserve"> IF(D11&gt;30000,30000,D11)</f>
        <v>0</v>
      </c>
      <c r="E12" s="24">
        <f t="shared" ref="E12:L12" si="0" xml:space="preserve"> IF(E11&gt;30000,30000,E11)</f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5">
        <f>SUM(D12:L12)</f>
        <v>0</v>
      </c>
      <c r="N12" s="100" t="s">
        <v>77</v>
      </c>
      <c r="O12" s="16" t="s">
        <v>75</v>
      </c>
      <c r="P12" s="104"/>
      <c r="Q12" s="105" t="s">
        <v>79</v>
      </c>
      <c r="R12" s="101" t="s">
        <v>82</v>
      </c>
    </row>
    <row r="13" spans="2:22" ht="15" customHeight="1">
      <c r="B13" s="19" t="s">
        <v>73</v>
      </c>
      <c r="C13" s="21"/>
      <c r="D13" s="26">
        <f>D11</f>
        <v>0</v>
      </c>
      <c r="E13" s="26">
        <f t="shared" ref="E13:L13" si="1">E11</f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26">
        <f t="shared" si="1"/>
        <v>0</v>
      </c>
      <c r="K13" s="26">
        <f t="shared" si="1"/>
        <v>0</v>
      </c>
      <c r="L13" s="26">
        <f t="shared" si="1"/>
        <v>0</v>
      </c>
      <c r="M13" s="26">
        <f>SUM(M11:M12)</f>
        <v>0</v>
      </c>
      <c r="N13" s="53"/>
      <c r="O13" s="54"/>
      <c r="P13" s="103"/>
      <c r="Q13" s="106" t="s">
        <v>80</v>
      </c>
      <c r="R13" s="102" t="s">
        <v>83</v>
      </c>
    </row>
    <row r="14" spans="2:22" ht="15" customHeight="1">
      <c r="B14" s="10"/>
      <c r="C14" s="10"/>
      <c r="D14" s="94"/>
      <c r="E14" s="94"/>
      <c r="F14" s="94"/>
      <c r="G14" s="94"/>
      <c r="H14" s="94"/>
      <c r="I14" s="94"/>
      <c r="J14" s="94"/>
      <c r="K14" s="94"/>
      <c r="L14" s="94"/>
      <c r="M14" s="35"/>
    </row>
    <row r="15" spans="2:22" ht="15" customHeight="1">
      <c r="B15" s="84">
        <f>_賃金!B18</f>
        <v>0</v>
      </c>
      <c r="C15" s="84">
        <f>_賃金!C18</f>
        <v>0</v>
      </c>
      <c r="D15" s="23"/>
      <c r="E15" s="23"/>
      <c r="F15" s="23"/>
      <c r="G15" s="55"/>
      <c r="H15" s="23"/>
      <c r="I15" s="23"/>
      <c r="J15" s="23"/>
      <c r="K15" s="23"/>
      <c r="L15" s="23"/>
      <c r="M15" s="34">
        <f>SUM(F15:L15)</f>
        <v>0</v>
      </c>
      <c r="N15" s="107" t="s">
        <v>76</v>
      </c>
      <c r="O15" s="108" t="s">
        <v>75</v>
      </c>
      <c r="P15" s="109">
        <v>100001</v>
      </c>
      <c r="Q15" s="110" t="s">
        <v>78</v>
      </c>
      <c r="R15" s="111" t="s">
        <v>81</v>
      </c>
    </row>
    <row r="16" spans="2:22" ht="15" customHeight="1">
      <c r="B16" s="11" t="s">
        <v>72</v>
      </c>
      <c r="C16" s="15"/>
      <c r="D16" s="24">
        <f xml:space="preserve"> IF(D15&gt;30000,30000,D15)</f>
        <v>0</v>
      </c>
      <c r="E16" s="24">
        <f t="shared" ref="E16" si="2" xml:space="preserve"> IF(E15&gt;30000,30000,E15)</f>
        <v>0</v>
      </c>
      <c r="F16" s="24">
        <f t="shared" ref="F16" si="3" xml:space="preserve"> IF(F15&gt;30000,30000,F15)</f>
        <v>0</v>
      </c>
      <c r="G16" s="24">
        <f t="shared" ref="G16" si="4" xml:space="preserve"> IF(G15&gt;30000,30000,G15)</f>
        <v>0</v>
      </c>
      <c r="H16" s="24">
        <f t="shared" ref="H16" si="5" xml:space="preserve"> IF(H15&gt;30000,30000,H15)</f>
        <v>0</v>
      </c>
      <c r="I16" s="24">
        <f t="shared" ref="I16" si="6" xml:space="preserve"> IF(I15&gt;30000,30000,I15)</f>
        <v>0</v>
      </c>
      <c r="J16" s="24">
        <f t="shared" ref="J16" si="7" xml:space="preserve"> IF(J15&gt;30000,30000,J15)</f>
        <v>0</v>
      </c>
      <c r="K16" s="24">
        <f t="shared" ref="K16" si="8" xml:space="preserve"> IF(K15&gt;30000,30000,K15)</f>
        <v>0</v>
      </c>
      <c r="L16" s="24">
        <f t="shared" ref="L16" si="9" xml:space="preserve"> IF(L15&gt;30000,30000,L15)</f>
        <v>0</v>
      </c>
      <c r="M16" s="25">
        <f>SUM(D16:L16)</f>
        <v>0</v>
      </c>
      <c r="N16" s="100" t="s">
        <v>77</v>
      </c>
      <c r="O16" s="16" t="s">
        <v>75</v>
      </c>
      <c r="P16" s="104"/>
      <c r="Q16" s="105" t="s">
        <v>79</v>
      </c>
      <c r="R16" s="101" t="s">
        <v>82</v>
      </c>
    </row>
    <row r="17" spans="2:18" ht="15" customHeight="1">
      <c r="B17" s="19" t="s">
        <v>73</v>
      </c>
      <c r="C17" s="21"/>
      <c r="D17" s="26">
        <f>D15</f>
        <v>0</v>
      </c>
      <c r="E17" s="26">
        <f t="shared" ref="E17:L17" si="10">E15</f>
        <v>0</v>
      </c>
      <c r="F17" s="26">
        <f t="shared" si="10"/>
        <v>0</v>
      </c>
      <c r="G17" s="26">
        <f t="shared" si="10"/>
        <v>0</v>
      </c>
      <c r="H17" s="26">
        <f t="shared" si="10"/>
        <v>0</v>
      </c>
      <c r="I17" s="26">
        <f t="shared" si="10"/>
        <v>0</v>
      </c>
      <c r="J17" s="26">
        <f t="shared" si="10"/>
        <v>0</v>
      </c>
      <c r="K17" s="26">
        <f t="shared" si="10"/>
        <v>0</v>
      </c>
      <c r="L17" s="26">
        <f t="shared" si="10"/>
        <v>0</v>
      </c>
      <c r="M17" s="26">
        <f>SUM(M15:M16)</f>
        <v>0</v>
      </c>
      <c r="N17" s="53"/>
      <c r="O17" s="54"/>
      <c r="P17" s="103"/>
      <c r="Q17" s="106" t="s">
        <v>80</v>
      </c>
      <c r="R17" s="102" t="s">
        <v>83</v>
      </c>
    </row>
    <row r="18" spans="2:18" ht="15" customHeight="1">
      <c r="B18" s="10"/>
      <c r="C18" s="10"/>
      <c r="D18" s="94"/>
      <c r="E18" s="94"/>
      <c r="F18" s="94"/>
      <c r="G18" s="94"/>
      <c r="H18" s="94"/>
      <c r="I18" s="94"/>
      <c r="J18" s="94"/>
      <c r="K18" s="94"/>
      <c r="L18" s="94"/>
      <c r="M18" s="35"/>
    </row>
    <row r="19" spans="2:18" ht="15" customHeight="1">
      <c r="B19" s="84">
        <f>_賃金!B23</f>
        <v>0</v>
      </c>
      <c r="C19" s="84">
        <f>_賃金!C23</f>
        <v>0</v>
      </c>
      <c r="D19" s="23"/>
      <c r="E19" s="34"/>
      <c r="F19" s="34"/>
      <c r="G19" s="34"/>
      <c r="H19" s="34"/>
      <c r="I19" s="34"/>
      <c r="J19" s="34"/>
      <c r="K19" s="34"/>
      <c r="L19" s="34"/>
      <c r="M19" s="34">
        <f>SUM(F19:L19)</f>
        <v>0</v>
      </c>
      <c r="N19" s="107" t="s">
        <v>76</v>
      </c>
      <c r="O19" s="108" t="s">
        <v>75</v>
      </c>
      <c r="P19" s="109">
        <v>100002</v>
      </c>
      <c r="Q19" s="110" t="s">
        <v>78</v>
      </c>
      <c r="R19" s="111" t="s">
        <v>81</v>
      </c>
    </row>
    <row r="20" spans="2:18" ht="15" customHeight="1">
      <c r="B20" s="11" t="s">
        <v>72</v>
      </c>
      <c r="C20" s="15"/>
      <c r="D20" s="24">
        <f xml:space="preserve"> IF(D19&gt;30000,30000,D19)</f>
        <v>0</v>
      </c>
      <c r="E20" s="24">
        <f t="shared" ref="E20" si="11" xml:space="preserve"> IF(E19&gt;30000,30000,E19)</f>
        <v>0</v>
      </c>
      <c r="F20" s="24">
        <f t="shared" ref="F20" si="12" xml:space="preserve"> IF(F19&gt;30000,30000,F19)</f>
        <v>0</v>
      </c>
      <c r="G20" s="24">
        <f t="shared" ref="G20" si="13" xml:space="preserve"> IF(G19&gt;30000,30000,G19)</f>
        <v>0</v>
      </c>
      <c r="H20" s="24">
        <f t="shared" ref="H20" si="14" xml:space="preserve"> IF(H19&gt;30000,30000,H19)</f>
        <v>0</v>
      </c>
      <c r="I20" s="24">
        <f t="shared" ref="I20" si="15" xml:space="preserve"> IF(I19&gt;30000,30000,I19)</f>
        <v>0</v>
      </c>
      <c r="J20" s="24">
        <f t="shared" ref="J20" si="16" xml:space="preserve"> IF(J19&gt;30000,30000,J19)</f>
        <v>0</v>
      </c>
      <c r="K20" s="24">
        <f t="shared" ref="K20" si="17" xml:space="preserve"> IF(K19&gt;30000,30000,K19)</f>
        <v>0</v>
      </c>
      <c r="L20" s="24">
        <f t="shared" ref="L20" si="18" xml:space="preserve"> IF(L19&gt;30000,30000,L19)</f>
        <v>0</v>
      </c>
      <c r="M20" s="25">
        <f>SUM(D20:L20)</f>
        <v>0</v>
      </c>
      <c r="N20" s="100" t="s">
        <v>77</v>
      </c>
      <c r="O20" s="16" t="s">
        <v>75</v>
      </c>
      <c r="P20" s="104"/>
      <c r="Q20" s="105" t="s">
        <v>79</v>
      </c>
      <c r="R20" s="101" t="s">
        <v>82</v>
      </c>
    </row>
    <row r="21" spans="2:18" ht="15" customHeight="1">
      <c r="B21" s="19" t="s">
        <v>73</v>
      </c>
      <c r="C21" s="21"/>
      <c r="D21" s="26">
        <f>D19</f>
        <v>0</v>
      </c>
      <c r="E21" s="26">
        <f t="shared" ref="E21:L21" si="19">E19</f>
        <v>0</v>
      </c>
      <c r="F21" s="26">
        <f t="shared" si="19"/>
        <v>0</v>
      </c>
      <c r="G21" s="26">
        <f t="shared" si="19"/>
        <v>0</v>
      </c>
      <c r="H21" s="26">
        <f t="shared" si="19"/>
        <v>0</v>
      </c>
      <c r="I21" s="26">
        <f t="shared" si="19"/>
        <v>0</v>
      </c>
      <c r="J21" s="26">
        <f t="shared" si="19"/>
        <v>0</v>
      </c>
      <c r="K21" s="26">
        <f t="shared" si="19"/>
        <v>0</v>
      </c>
      <c r="L21" s="26">
        <f t="shared" si="19"/>
        <v>0</v>
      </c>
      <c r="M21" s="26">
        <f>SUM(M19:M20)</f>
        <v>0</v>
      </c>
      <c r="N21" s="53"/>
      <c r="O21" s="54"/>
      <c r="P21" s="103"/>
      <c r="Q21" s="106" t="s">
        <v>80</v>
      </c>
      <c r="R21" s="102" t="s">
        <v>83</v>
      </c>
    </row>
    <row r="22" spans="2:18" ht="15" customHeight="1">
      <c r="B22" s="10"/>
      <c r="C22" s="10"/>
      <c r="D22" s="94"/>
      <c r="E22" s="94"/>
      <c r="F22" s="94"/>
      <c r="G22" s="94"/>
      <c r="H22" s="94"/>
      <c r="I22" s="94"/>
      <c r="J22" s="94"/>
      <c r="K22" s="94"/>
      <c r="L22" s="94"/>
      <c r="M22" s="35"/>
    </row>
    <row r="23" spans="2:18" ht="15" customHeight="1">
      <c r="B23" s="84">
        <f>_賃金!B28</f>
        <v>0</v>
      </c>
      <c r="C23" s="84">
        <f>_賃金!C28</f>
        <v>0</v>
      </c>
      <c r="D23" s="23"/>
      <c r="E23" s="34"/>
      <c r="F23" s="34"/>
      <c r="G23" s="34"/>
      <c r="H23" s="34"/>
      <c r="I23" s="34"/>
      <c r="J23" s="34"/>
      <c r="K23" s="34"/>
      <c r="L23" s="34"/>
      <c r="M23" s="34">
        <f>SUM(F23:L23)</f>
        <v>0</v>
      </c>
      <c r="N23" s="107" t="s">
        <v>76</v>
      </c>
      <c r="O23" s="108" t="s">
        <v>75</v>
      </c>
      <c r="P23" s="109">
        <v>100003</v>
      </c>
      <c r="Q23" s="110" t="s">
        <v>78</v>
      </c>
      <c r="R23" s="111" t="s">
        <v>81</v>
      </c>
    </row>
    <row r="24" spans="2:18" ht="15" customHeight="1">
      <c r="B24" s="11" t="s">
        <v>72</v>
      </c>
      <c r="C24" s="15"/>
      <c r="D24" s="24">
        <f xml:space="preserve"> IF(D23&gt;30000,30000,D23)</f>
        <v>0</v>
      </c>
      <c r="E24" s="24">
        <f t="shared" ref="E24" si="20" xml:space="preserve"> IF(E23&gt;30000,30000,E23)</f>
        <v>0</v>
      </c>
      <c r="F24" s="24">
        <f t="shared" ref="F24" si="21" xml:space="preserve"> IF(F23&gt;30000,30000,F23)</f>
        <v>0</v>
      </c>
      <c r="G24" s="24">
        <f t="shared" ref="G24" si="22" xml:space="preserve"> IF(G23&gt;30000,30000,G23)</f>
        <v>0</v>
      </c>
      <c r="H24" s="24">
        <f t="shared" ref="H24" si="23" xml:space="preserve"> IF(H23&gt;30000,30000,H23)</f>
        <v>0</v>
      </c>
      <c r="I24" s="24">
        <f t="shared" ref="I24" si="24" xml:space="preserve"> IF(I23&gt;30000,30000,I23)</f>
        <v>0</v>
      </c>
      <c r="J24" s="24">
        <f t="shared" ref="J24" si="25" xml:space="preserve"> IF(J23&gt;30000,30000,J23)</f>
        <v>0</v>
      </c>
      <c r="K24" s="24">
        <f t="shared" ref="K24" si="26" xml:space="preserve"> IF(K23&gt;30000,30000,K23)</f>
        <v>0</v>
      </c>
      <c r="L24" s="24">
        <f t="shared" ref="L24" si="27" xml:space="preserve"> IF(L23&gt;30000,30000,L23)</f>
        <v>0</v>
      </c>
      <c r="M24" s="25">
        <f>SUM(D24:L24)</f>
        <v>0</v>
      </c>
      <c r="N24" s="100" t="s">
        <v>77</v>
      </c>
      <c r="O24" s="16" t="s">
        <v>75</v>
      </c>
      <c r="P24" s="104"/>
      <c r="Q24" s="105" t="s">
        <v>79</v>
      </c>
      <c r="R24" s="101" t="s">
        <v>82</v>
      </c>
    </row>
    <row r="25" spans="2:18" ht="15" customHeight="1">
      <c r="B25" s="19" t="s">
        <v>73</v>
      </c>
      <c r="C25" s="21"/>
      <c r="D25" s="26">
        <f>D23</f>
        <v>0</v>
      </c>
      <c r="E25" s="26">
        <f t="shared" ref="E25:L25" si="28">E23</f>
        <v>0</v>
      </c>
      <c r="F25" s="26">
        <f t="shared" si="28"/>
        <v>0</v>
      </c>
      <c r="G25" s="26">
        <f t="shared" si="28"/>
        <v>0</v>
      </c>
      <c r="H25" s="26">
        <f t="shared" si="28"/>
        <v>0</v>
      </c>
      <c r="I25" s="26">
        <f t="shared" si="28"/>
        <v>0</v>
      </c>
      <c r="J25" s="26">
        <f t="shared" si="28"/>
        <v>0</v>
      </c>
      <c r="K25" s="26">
        <f t="shared" si="28"/>
        <v>0</v>
      </c>
      <c r="L25" s="26">
        <f t="shared" si="28"/>
        <v>0</v>
      </c>
      <c r="M25" s="26">
        <f>SUM(M23:M24)</f>
        <v>0</v>
      </c>
      <c r="N25" s="53"/>
      <c r="O25" s="54"/>
      <c r="P25" s="103"/>
      <c r="Q25" s="106" t="s">
        <v>80</v>
      </c>
      <c r="R25" s="102" t="s">
        <v>83</v>
      </c>
    </row>
    <row r="26" spans="2:18" ht="15" customHeight="1">
      <c r="B26" s="10"/>
      <c r="C26" s="10"/>
      <c r="D26" s="94"/>
      <c r="E26" s="94"/>
      <c r="F26" s="94"/>
      <c r="G26" s="94"/>
      <c r="H26" s="94"/>
      <c r="I26" s="94"/>
      <c r="J26" s="94"/>
      <c r="K26" s="94"/>
      <c r="L26" s="94"/>
      <c r="M26" s="35"/>
    </row>
    <row r="27" spans="2:18" ht="15" customHeight="1">
      <c r="B27" s="84">
        <f>_賃金!B33</f>
        <v>0</v>
      </c>
      <c r="C27" s="84">
        <f>_賃金!C33</f>
        <v>0</v>
      </c>
      <c r="D27" s="23"/>
      <c r="E27" s="34"/>
      <c r="F27" s="34"/>
      <c r="G27" s="34"/>
      <c r="H27" s="34"/>
      <c r="I27" s="34"/>
      <c r="J27" s="34"/>
      <c r="K27" s="34"/>
      <c r="L27" s="34"/>
      <c r="M27" s="34">
        <f>SUM(F27:L27)</f>
        <v>0</v>
      </c>
      <c r="N27" s="107" t="s">
        <v>76</v>
      </c>
      <c r="O27" s="108" t="s">
        <v>75</v>
      </c>
      <c r="P27" s="109">
        <v>100004</v>
      </c>
      <c r="Q27" s="110" t="s">
        <v>78</v>
      </c>
      <c r="R27" s="111" t="s">
        <v>81</v>
      </c>
    </row>
    <row r="28" spans="2:18" ht="15" customHeight="1">
      <c r="B28" s="11" t="s">
        <v>72</v>
      </c>
      <c r="C28" s="15"/>
      <c r="D28" s="24">
        <f xml:space="preserve"> IF(D27&gt;30000,30000,D27)</f>
        <v>0</v>
      </c>
      <c r="E28" s="24">
        <f t="shared" ref="E28" si="29" xml:space="preserve"> IF(E27&gt;30000,30000,E27)</f>
        <v>0</v>
      </c>
      <c r="F28" s="24">
        <f t="shared" ref="F28" si="30" xml:space="preserve"> IF(F27&gt;30000,30000,F27)</f>
        <v>0</v>
      </c>
      <c r="G28" s="24">
        <f t="shared" ref="G28" si="31" xml:space="preserve"> IF(G27&gt;30000,30000,G27)</f>
        <v>0</v>
      </c>
      <c r="H28" s="24">
        <f t="shared" ref="H28" si="32" xml:space="preserve"> IF(H27&gt;30000,30000,H27)</f>
        <v>0</v>
      </c>
      <c r="I28" s="24">
        <f t="shared" ref="I28" si="33" xml:space="preserve"> IF(I27&gt;30000,30000,I27)</f>
        <v>0</v>
      </c>
      <c r="J28" s="24">
        <f t="shared" ref="J28" si="34" xml:space="preserve"> IF(J27&gt;30000,30000,J27)</f>
        <v>0</v>
      </c>
      <c r="K28" s="24">
        <f t="shared" ref="K28" si="35" xml:space="preserve"> IF(K27&gt;30000,30000,K27)</f>
        <v>0</v>
      </c>
      <c r="L28" s="24">
        <f t="shared" ref="L28" si="36" xml:space="preserve"> IF(L27&gt;30000,30000,L27)</f>
        <v>0</v>
      </c>
      <c r="M28" s="25">
        <f>SUM(D28:L28)</f>
        <v>0</v>
      </c>
      <c r="N28" s="100" t="s">
        <v>77</v>
      </c>
      <c r="O28" s="16" t="s">
        <v>75</v>
      </c>
      <c r="P28" s="104"/>
      <c r="Q28" s="105" t="s">
        <v>79</v>
      </c>
      <c r="R28" s="101" t="s">
        <v>82</v>
      </c>
    </row>
    <row r="29" spans="2:18" ht="15" customHeight="1">
      <c r="B29" s="19" t="s">
        <v>73</v>
      </c>
      <c r="C29" s="21"/>
      <c r="D29" s="26">
        <f>D27</f>
        <v>0</v>
      </c>
      <c r="E29" s="26">
        <f t="shared" ref="E29:L29" si="37">E27</f>
        <v>0</v>
      </c>
      <c r="F29" s="26">
        <f t="shared" si="37"/>
        <v>0</v>
      </c>
      <c r="G29" s="26">
        <f t="shared" si="37"/>
        <v>0</v>
      </c>
      <c r="H29" s="26">
        <f t="shared" si="37"/>
        <v>0</v>
      </c>
      <c r="I29" s="26">
        <f t="shared" si="37"/>
        <v>0</v>
      </c>
      <c r="J29" s="26">
        <f t="shared" si="37"/>
        <v>0</v>
      </c>
      <c r="K29" s="26">
        <f t="shared" si="37"/>
        <v>0</v>
      </c>
      <c r="L29" s="26">
        <f t="shared" si="37"/>
        <v>0</v>
      </c>
      <c r="M29" s="26">
        <f>SUM(M27:M28)</f>
        <v>0</v>
      </c>
      <c r="N29" s="53"/>
      <c r="O29" s="54"/>
      <c r="P29" s="103"/>
      <c r="Q29" s="106" t="s">
        <v>80</v>
      </c>
      <c r="R29" s="102" t="s">
        <v>83</v>
      </c>
    </row>
    <row r="30" spans="2:18" ht="15" customHeight="1">
      <c r="B30" s="10"/>
      <c r="C30" s="10"/>
      <c r="D30" s="94"/>
      <c r="E30" s="94"/>
      <c r="F30" s="94"/>
      <c r="G30" s="94"/>
      <c r="H30" s="94"/>
      <c r="I30" s="94"/>
      <c r="J30" s="94"/>
      <c r="K30" s="94"/>
      <c r="L30" s="94"/>
      <c r="M30" s="35"/>
    </row>
    <row r="31" spans="2:18" ht="15" customHeight="1">
      <c r="B31" s="84">
        <f>_賃金!B38</f>
        <v>0</v>
      </c>
      <c r="C31" s="84">
        <f>_賃金!C38</f>
        <v>0</v>
      </c>
      <c r="D31" s="23"/>
      <c r="E31" s="34"/>
      <c r="F31" s="34"/>
      <c r="G31" s="34"/>
      <c r="H31" s="23"/>
      <c r="I31" s="23"/>
      <c r="J31" s="23"/>
      <c r="K31" s="23"/>
      <c r="L31" s="23"/>
      <c r="M31" s="34">
        <f>SUM(F31:L31)</f>
        <v>0</v>
      </c>
      <c r="N31" s="107" t="s">
        <v>76</v>
      </c>
      <c r="O31" s="108" t="s">
        <v>75</v>
      </c>
      <c r="P31" s="109">
        <v>100005</v>
      </c>
      <c r="Q31" s="110" t="s">
        <v>78</v>
      </c>
      <c r="R31" s="111" t="s">
        <v>81</v>
      </c>
    </row>
    <row r="32" spans="2:18" ht="15" customHeight="1">
      <c r="B32" s="11" t="s">
        <v>72</v>
      </c>
      <c r="C32" s="15"/>
      <c r="D32" s="24">
        <f xml:space="preserve"> IF(D31&gt;30000,30000,D31)</f>
        <v>0</v>
      </c>
      <c r="E32" s="24">
        <f t="shared" ref="E32" si="38" xml:space="preserve"> IF(E31&gt;30000,30000,E31)</f>
        <v>0</v>
      </c>
      <c r="F32" s="24">
        <f t="shared" ref="F32" si="39" xml:space="preserve"> IF(F31&gt;30000,30000,F31)</f>
        <v>0</v>
      </c>
      <c r="G32" s="24">
        <f t="shared" ref="G32" si="40" xml:space="preserve"> IF(G31&gt;30000,30000,G31)</f>
        <v>0</v>
      </c>
      <c r="H32" s="24">
        <f t="shared" ref="H32" si="41" xml:space="preserve"> IF(H31&gt;30000,30000,H31)</f>
        <v>0</v>
      </c>
      <c r="I32" s="24">
        <f t="shared" ref="I32" si="42" xml:space="preserve"> IF(I31&gt;30000,30000,I31)</f>
        <v>0</v>
      </c>
      <c r="J32" s="24">
        <f t="shared" ref="J32" si="43" xml:space="preserve"> IF(J31&gt;30000,30000,J31)</f>
        <v>0</v>
      </c>
      <c r="K32" s="24">
        <f t="shared" ref="K32" si="44" xml:space="preserve"> IF(K31&gt;30000,30000,K31)</f>
        <v>0</v>
      </c>
      <c r="L32" s="24">
        <f t="shared" ref="L32" si="45" xml:space="preserve"> IF(L31&gt;30000,30000,L31)</f>
        <v>0</v>
      </c>
      <c r="M32" s="25">
        <f>SUM(D32:L32)</f>
        <v>0</v>
      </c>
      <c r="N32" s="100" t="s">
        <v>77</v>
      </c>
      <c r="O32" s="16" t="s">
        <v>75</v>
      </c>
      <c r="P32" s="104"/>
      <c r="Q32" s="105" t="s">
        <v>79</v>
      </c>
      <c r="R32" s="101" t="s">
        <v>82</v>
      </c>
    </row>
    <row r="33" spans="2:18" ht="15" customHeight="1">
      <c r="B33" s="19" t="s">
        <v>73</v>
      </c>
      <c r="C33" s="21"/>
      <c r="D33" s="26">
        <f>D31</f>
        <v>0</v>
      </c>
      <c r="E33" s="26">
        <f t="shared" ref="E33:L33" si="46">E31</f>
        <v>0</v>
      </c>
      <c r="F33" s="26">
        <f t="shared" si="46"/>
        <v>0</v>
      </c>
      <c r="G33" s="26">
        <f t="shared" si="46"/>
        <v>0</v>
      </c>
      <c r="H33" s="26">
        <f t="shared" si="46"/>
        <v>0</v>
      </c>
      <c r="I33" s="26">
        <f t="shared" si="46"/>
        <v>0</v>
      </c>
      <c r="J33" s="26">
        <f t="shared" si="46"/>
        <v>0</v>
      </c>
      <c r="K33" s="26">
        <f t="shared" si="46"/>
        <v>0</v>
      </c>
      <c r="L33" s="26">
        <f t="shared" si="46"/>
        <v>0</v>
      </c>
      <c r="M33" s="26">
        <f>SUM(M31:M32)</f>
        <v>0</v>
      </c>
      <c r="N33" s="53"/>
      <c r="O33" s="54"/>
      <c r="P33" s="103"/>
      <c r="Q33" s="106" t="s">
        <v>80</v>
      </c>
      <c r="R33" s="102" t="s">
        <v>83</v>
      </c>
    </row>
    <row r="34" spans="2:18" ht="15" customHeight="1">
      <c r="B34" s="10"/>
      <c r="C34" s="10"/>
      <c r="D34" s="22"/>
      <c r="E34" s="94"/>
      <c r="F34" s="94"/>
      <c r="G34" s="94"/>
      <c r="H34" s="22"/>
      <c r="I34" s="22"/>
      <c r="J34" s="22"/>
      <c r="K34" s="22"/>
      <c r="L34" s="22"/>
      <c r="M34" s="94"/>
    </row>
    <row r="35" spans="2:18" ht="15" customHeight="1">
      <c r="G35" s="94"/>
    </row>
    <row r="36" spans="2:18" ht="15" customHeight="1">
      <c r="B36" s="8" t="s">
        <v>45</v>
      </c>
      <c r="C36" s="133" t="s">
        <v>46</v>
      </c>
      <c r="D36" s="83">
        <f>D11+D15+D19+D23+D27+D31</f>
        <v>0</v>
      </c>
      <c r="E36" s="83">
        <f t="shared" ref="E36:M36" si="47">E11+E15+E19+E23+E27+E31</f>
        <v>0</v>
      </c>
      <c r="F36" s="83">
        <f t="shared" si="47"/>
        <v>0</v>
      </c>
      <c r="G36" s="83">
        <f t="shared" si="47"/>
        <v>0</v>
      </c>
      <c r="H36" s="83">
        <f t="shared" si="47"/>
        <v>0</v>
      </c>
      <c r="I36" s="83">
        <f t="shared" si="47"/>
        <v>0</v>
      </c>
      <c r="J36" s="83">
        <f t="shared" si="47"/>
        <v>0</v>
      </c>
      <c r="K36" s="83">
        <f t="shared" si="47"/>
        <v>0</v>
      </c>
      <c r="L36" s="83">
        <f t="shared" si="47"/>
        <v>0</v>
      </c>
      <c r="M36" s="83">
        <f t="shared" si="47"/>
        <v>0</v>
      </c>
      <c r="N36" s="136"/>
      <c r="O36" s="137"/>
      <c r="P36" s="137"/>
      <c r="Q36" s="137"/>
      <c r="R36" s="138"/>
    </row>
    <row r="37" spans="2:18" ht="15" customHeight="1">
      <c r="B37" s="3" t="s">
        <v>47</v>
      </c>
      <c r="C37" s="134"/>
      <c r="D37" s="86">
        <f>D12+D16+D20+D24+D28+D32</f>
        <v>0</v>
      </c>
      <c r="E37" s="86">
        <f t="shared" ref="E37:M37" si="48">E12+E16+E20+E24+E28+E32</f>
        <v>0</v>
      </c>
      <c r="F37" s="86">
        <f t="shared" si="48"/>
        <v>0</v>
      </c>
      <c r="G37" s="86">
        <f t="shared" si="48"/>
        <v>0</v>
      </c>
      <c r="H37" s="86">
        <f t="shared" si="48"/>
        <v>0</v>
      </c>
      <c r="I37" s="86">
        <f t="shared" si="48"/>
        <v>0</v>
      </c>
      <c r="J37" s="86">
        <f t="shared" si="48"/>
        <v>0</v>
      </c>
      <c r="K37" s="86">
        <f t="shared" si="48"/>
        <v>0</v>
      </c>
      <c r="L37" s="86">
        <f t="shared" si="48"/>
        <v>0</v>
      </c>
      <c r="M37" s="86">
        <f t="shared" si="48"/>
        <v>0</v>
      </c>
      <c r="N37" s="139"/>
      <c r="O37" s="140"/>
      <c r="P37" s="140"/>
      <c r="Q37" s="140"/>
      <c r="R37" s="141"/>
    </row>
    <row r="38" spans="2:18" ht="15" customHeight="1">
      <c r="B38" s="18" t="s">
        <v>44</v>
      </c>
      <c r="C38" s="135"/>
      <c r="D38" s="26">
        <f>D13+D17+D21+D25+D29+D33</f>
        <v>0</v>
      </c>
      <c r="E38" s="26">
        <f t="shared" ref="E38:F38" si="49">E13+E17+E21+E25+E29+E33</f>
        <v>0</v>
      </c>
      <c r="F38" s="26">
        <f t="shared" si="49"/>
        <v>0</v>
      </c>
      <c r="G38" s="26">
        <f>G13+G17+G21+G25+G29+G33</f>
        <v>0</v>
      </c>
      <c r="H38" s="26">
        <f>H13+H17+H21+H25+H29+H33</f>
        <v>0</v>
      </c>
      <c r="I38" s="26">
        <f>I13+I17+I21+I25+I29+I33</f>
        <v>0</v>
      </c>
      <c r="J38" s="26">
        <f>J13+J17+J21+J25+J29+J33</f>
        <v>0</v>
      </c>
      <c r="K38" s="26">
        <f>K13+K17+K21+K25+K29+K33</f>
        <v>0</v>
      </c>
      <c r="L38" s="26">
        <f t="shared" ref="L38:M38" si="50">L13+L17+L21+L25+L29+L33</f>
        <v>0</v>
      </c>
      <c r="M38" s="26">
        <f t="shared" si="50"/>
        <v>0</v>
      </c>
      <c r="N38" s="142"/>
      <c r="O38" s="143"/>
      <c r="P38" s="143"/>
      <c r="Q38" s="143"/>
      <c r="R38" s="144"/>
    </row>
    <row r="39" spans="2:18" ht="15" customHeight="1"/>
    <row r="40" spans="2:18" ht="15" customHeight="1"/>
    <row r="41" spans="2:18" ht="15" customHeight="1"/>
    <row r="42" spans="2:18" ht="15" customHeight="1">
      <c r="F42" s="99"/>
      <c r="G42" s="99"/>
    </row>
    <row r="43" spans="2:18" ht="15" customHeight="1">
      <c r="F43" s="99"/>
      <c r="G43" s="99"/>
    </row>
    <row r="44" spans="2:18" ht="15" customHeight="1">
      <c r="F44" s="99"/>
      <c r="G44" s="99"/>
    </row>
    <row r="45" spans="2:18" ht="15">
      <c r="F45" s="99"/>
      <c r="G45" s="99"/>
    </row>
    <row r="46" spans="2:18" ht="15">
      <c r="F46" s="99"/>
      <c r="G46" s="99"/>
    </row>
    <row r="47" spans="2:18" ht="15">
      <c r="F47" s="99"/>
    </row>
    <row r="48" spans="2:18" ht="15">
      <c r="F48" s="99"/>
    </row>
    <row r="49" spans="6:6" ht="15">
      <c r="F49" s="99"/>
    </row>
    <row r="50" spans="6:6" ht="15">
      <c r="F50" s="99"/>
    </row>
  </sheetData>
  <mergeCells count="12">
    <mergeCell ref="C36:C38"/>
    <mergeCell ref="N36:R38"/>
    <mergeCell ref="B2:R2"/>
    <mergeCell ref="C4:D4"/>
    <mergeCell ref="E5:H5"/>
    <mergeCell ref="I5:I6"/>
    <mergeCell ref="J5:K6"/>
    <mergeCell ref="E6:H6"/>
    <mergeCell ref="B9:B10"/>
    <mergeCell ref="C9:C10"/>
    <mergeCell ref="M9:M10"/>
    <mergeCell ref="N9:R10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ED24-C164-0444-9E6F-84AD624BD021}">
  <dimension ref="B3:R17"/>
  <sheetViews>
    <sheetView showGridLines="0" zoomScaleNormal="100" zoomScaleSheetLayoutView="115" workbookViewId="0">
      <selection activeCell="G17" sqref="G17"/>
    </sheetView>
  </sheetViews>
  <sheetFormatPr baseColWidth="10" defaultColWidth="9" defaultRowHeight="14"/>
  <cols>
    <col min="1" max="1" width="4.19921875" customWidth="1"/>
    <col min="2" max="3" width="5.796875" bestFit="1" customWidth="1"/>
    <col min="4" max="4" width="11.796875" customWidth="1"/>
    <col min="5" max="5" width="10.19921875" customWidth="1"/>
    <col min="6" max="6" width="6.59765625" customWidth="1"/>
    <col min="7" max="7" width="11.796875" customWidth="1"/>
    <col min="8" max="8" width="10.19921875" customWidth="1"/>
    <col min="9" max="9" width="6.19921875" customWidth="1"/>
    <col min="10" max="11" width="10.19921875" customWidth="1"/>
    <col min="12" max="12" width="5.796875" bestFit="1" customWidth="1"/>
    <col min="13" max="14" width="10.19921875" customWidth="1"/>
    <col min="15" max="15" width="5.796875" bestFit="1" customWidth="1"/>
    <col min="16" max="16" width="10.19921875" customWidth="1"/>
    <col min="17" max="17" width="11.796875" customWidth="1"/>
    <col min="18" max="18" width="15.19921875" customWidth="1"/>
  </cols>
  <sheetData>
    <row r="3" spans="2:18" ht="17">
      <c r="B3" s="56" t="s">
        <v>48</v>
      </c>
      <c r="P3" s="8" t="s">
        <v>1</v>
      </c>
      <c r="Q3" s="118">
        <f>_賃金!C5</f>
        <v>0</v>
      </c>
      <c r="R3" s="119"/>
    </row>
    <row r="5" spans="2:18" ht="21.75" customHeight="1">
      <c r="B5" s="161"/>
      <c r="C5" s="118" t="s">
        <v>49</v>
      </c>
      <c r="D5" s="162"/>
      <c r="E5" s="119"/>
      <c r="F5" s="118" t="s">
        <v>50</v>
      </c>
      <c r="G5" s="162"/>
      <c r="H5" s="119"/>
      <c r="I5" s="118" t="s">
        <v>51</v>
      </c>
      <c r="J5" s="162"/>
      <c r="K5" s="119"/>
      <c r="L5" s="118" t="s">
        <v>69</v>
      </c>
      <c r="M5" s="162"/>
      <c r="N5" s="119"/>
      <c r="O5" s="118" t="s">
        <v>52</v>
      </c>
      <c r="P5" s="162"/>
      <c r="Q5" s="119"/>
      <c r="R5" s="159" t="s">
        <v>53</v>
      </c>
    </row>
    <row r="6" spans="2:18" ht="27" customHeight="1">
      <c r="B6" s="161"/>
      <c r="C6" s="57" t="s">
        <v>54</v>
      </c>
      <c r="D6" s="58" t="s">
        <v>55</v>
      </c>
      <c r="E6" s="57" t="s">
        <v>56</v>
      </c>
      <c r="F6" s="57" t="s">
        <v>54</v>
      </c>
      <c r="G6" s="58" t="s">
        <v>55</v>
      </c>
      <c r="H6" s="57" t="s">
        <v>56</v>
      </c>
      <c r="I6" s="57" t="s">
        <v>54</v>
      </c>
      <c r="J6" s="59" t="s">
        <v>57</v>
      </c>
      <c r="K6" s="57" t="s">
        <v>56</v>
      </c>
      <c r="L6" s="57" t="s">
        <v>54</v>
      </c>
      <c r="M6" s="59" t="s">
        <v>57</v>
      </c>
      <c r="N6" s="57" t="s">
        <v>56</v>
      </c>
      <c r="O6" s="58" t="s">
        <v>54</v>
      </c>
      <c r="P6" s="59" t="s">
        <v>57</v>
      </c>
      <c r="Q6" s="60" t="s">
        <v>56</v>
      </c>
      <c r="R6" s="160"/>
    </row>
    <row r="7" spans="2:18" ht="21.75" customHeight="1">
      <c r="B7" s="57" t="s">
        <v>58</v>
      </c>
      <c r="C7" s="57"/>
      <c r="D7" s="61">
        <f>_賃金!G46</f>
        <v>0</v>
      </c>
      <c r="E7" s="62">
        <f>_賃金!G45</f>
        <v>0</v>
      </c>
      <c r="F7" s="57"/>
      <c r="G7" s="61">
        <f>_保険!D45</f>
        <v>0</v>
      </c>
      <c r="H7" s="62">
        <f>_保険!D44</f>
        <v>0</v>
      </c>
      <c r="I7" s="63"/>
      <c r="J7" s="62">
        <f>_宿泊費・借上料!D45</f>
        <v>0</v>
      </c>
      <c r="K7" s="62">
        <f>_宿泊費・借上料!D44</f>
        <v>0</v>
      </c>
      <c r="L7" s="63"/>
      <c r="M7" s="62">
        <f>_交通費!D38</f>
        <v>0</v>
      </c>
      <c r="N7" s="62">
        <f>_交通費!D37</f>
        <v>0</v>
      </c>
      <c r="O7" s="64">
        <f>C7+F7+I7+L7</f>
        <v>0</v>
      </c>
      <c r="P7" s="62">
        <f>D7+G7+J7+M7</f>
        <v>0</v>
      </c>
      <c r="Q7" s="65">
        <f>E7+H7+K7+N7</f>
        <v>0</v>
      </c>
      <c r="R7" s="66">
        <f>J7+M7</f>
        <v>0</v>
      </c>
    </row>
    <row r="8" spans="2:18" ht="21.75" customHeight="1">
      <c r="B8" s="57" t="s">
        <v>59</v>
      </c>
      <c r="C8" s="57"/>
      <c r="D8" s="61">
        <f>_賃金!J46</f>
        <v>0</v>
      </c>
      <c r="E8" s="62">
        <f>_賃金!J45</f>
        <v>0</v>
      </c>
      <c r="F8" s="57"/>
      <c r="G8" s="61">
        <f>_保険!E45</f>
        <v>0</v>
      </c>
      <c r="H8" s="62">
        <f>_保険!E44</f>
        <v>0</v>
      </c>
      <c r="I8" s="63"/>
      <c r="J8" s="62">
        <f>_宿泊費・借上料!E45</f>
        <v>0</v>
      </c>
      <c r="K8" s="62">
        <f>_宿泊費・借上料!E44</f>
        <v>0</v>
      </c>
      <c r="L8" s="63"/>
      <c r="M8" s="62">
        <f>_交通費!E38</f>
        <v>0</v>
      </c>
      <c r="N8" s="62">
        <f>_交通費!E37</f>
        <v>0</v>
      </c>
      <c r="O8" s="64">
        <f t="shared" ref="O8:O15" si="0">C8+F8+I8+L8</f>
        <v>0</v>
      </c>
      <c r="P8" s="62">
        <f t="shared" ref="P8:Q12" si="1">D8+G8+J8+M8</f>
        <v>0</v>
      </c>
      <c r="Q8" s="65">
        <f t="shared" si="1"/>
        <v>0</v>
      </c>
      <c r="R8" s="66">
        <f t="shared" ref="R8:R15" si="2">J8+M8</f>
        <v>0</v>
      </c>
    </row>
    <row r="9" spans="2:18" ht="21.75" customHeight="1">
      <c r="B9" s="57" t="s">
        <v>60</v>
      </c>
      <c r="C9" s="57"/>
      <c r="D9" s="61">
        <f>_賃金!M46</f>
        <v>0</v>
      </c>
      <c r="E9" s="62">
        <f>_賃金!M45</f>
        <v>0</v>
      </c>
      <c r="F9" s="57"/>
      <c r="G9" s="61">
        <f>_保険!F45</f>
        <v>0</v>
      </c>
      <c r="H9" s="62">
        <f>_保険!F44</f>
        <v>0</v>
      </c>
      <c r="I9" s="63"/>
      <c r="J9" s="62">
        <f>_宿泊費・借上料!F45</f>
        <v>0</v>
      </c>
      <c r="K9" s="62">
        <f>_宿泊費・借上料!F44</f>
        <v>0</v>
      </c>
      <c r="L9" s="63"/>
      <c r="M9" s="62">
        <f>_交通費!F38</f>
        <v>0</v>
      </c>
      <c r="N9" s="62">
        <f>_交通費!F37</f>
        <v>0</v>
      </c>
      <c r="O9" s="64">
        <f t="shared" si="0"/>
        <v>0</v>
      </c>
      <c r="P9" s="62">
        <f t="shared" si="1"/>
        <v>0</v>
      </c>
      <c r="Q9" s="65">
        <f t="shared" si="1"/>
        <v>0</v>
      </c>
      <c r="R9" s="66">
        <f t="shared" si="2"/>
        <v>0</v>
      </c>
    </row>
    <row r="10" spans="2:18" ht="21.75" customHeight="1">
      <c r="B10" s="57" t="s">
        <v>61</v>
      </c>
      <c r="C10" s="57"/>
      <c r="D10" s="61">
        <f>_賃金!P46</f>
        <v>0</v>
      </c>
      <c r="E10" s="62">
        <f>_賃金!P45</f>
        <v>0</v>
      </c>
      <c r="F10" s="57"/>
      <c r="G10" s="61">
        <f>_保険!G45</f>
        <v>0</v>
      </c>
      <c r="H10" s="62">
        <f>_保険!G44</f>
        <v>0</v>
      </c>
      <c r="I10" s="63"/>
      <c r="J10" s="62">
        <f>_宿泊費・借上料!G45</f>
        <v>0</v>
      </c>
      <c r="K10" s="62">
        <f>_宿泊費・借上料!G44</f>
        <v>0</v>
      </c>
      <c r="L10" s="63"/>
      <c r="M10" s="62">
        <f>_交通費!G38</f>
        <v>0</v>
      </c>
      <c r="N10" s="62">
        <f>_交通費!G37</f>
        <v>0</v>
      </c>
      <c r="O10" s="64">
        <f t="shared" si="0"/>
        <v>0</v>
      </c>
      <c r="P10" s="62">
        <f t="shared" si="1"/>
        <v>0</v>
      </c>
      <c r="Q10" s="65">
        <f t="shared" si="1"/>
        <v>0</v>
      </c>
      <c r="R10" s="66">
        <f t="shared" si="2"/>
        <v>0</v>
      </c>
    </row>
    <row r="11" spans="2:18" ht="21.75" customHeight="1">
      <c r="B11" s="57" t="s">
        <v>62</v>
      </c>
      <c r="C11" s="57"/>
      <c r="D11" s="61">
        <f>_賃金!S46</f>
        <v>0</v>
      </c>
      <c r="E11" s="62">
        <f>_賃金!S45</f>
        <v>0</v>
      </c>
      <c r="F11" s="57"/>
      <c r="G11" s="61">
        <f>_保険!H45</f>
        <v>0</v>
      </c>
      <c r="H11" s="62">
        <f>_保険!H44</f>
        <v>0</v>
      </c>
      <c r="I11" s="63"/>
      <c r="J11" s="62">
        <f>_宿泊費・借上料!H45</f>
        <v>0</v>
      </c>
      <c r="K11" s="62">
        <f>_宿泊費・借上料!H44</f>
        <v>0</v>
      </c>
      <c r="L11" s="63"/>
      <c r="M11" s="62">
        <f>_交通費!H38</f>
        <v>0</v>
      </c>
      <c r="N11" s="62">
        <f>_交通費!H37</f>
        <v>0</v>
      </c>
      <c r="O11" s="64">
        <f t="shared" si="0"/>
        <v>0</v>
      </c>
      <c r="P11" s="62">
        <f t="shared" si="1"/>
        <v>0</v>
      </c>
      <c r="Q11" s="65">
        <f t="shared" si="1"/>
        <v>0</v>
      </c>
      <c r="R11" s="66">
        <f t="shared" si="2"/>
        <v>0</v>
      </c>
    </row>
    <row r="12" spans="2:18" ht="21.75" customHeight="1">
      <c r="B12" s="57" t="s">
        <v>63</v>
      </c>
      <c r="C12" s="57"/>
      <c r="D12" s="61">
        <f>_賃金!V46</f>
        <v>0</v>
      </c>
      <c r="E12" s="62">
        <f>_賃金!V45</f>
        <v>0</v>
      </c>
      <c r="F12" s="57"/>
      <c r="G12" s="61">
        <f>_保険!I45</f>
        <v>0</v>
      </c>
      <c r="H12" s="62">
        <f>_保険!I44</f>
        <v>0</v>
      </c>
      <c r="I12" s="63"/>
      <c r="J12" s="62">
        <f>_宿泊費・借上料!I45</f>
        <v>0</v>
      </c>
      <c r="K12" s="62">
        <f>_宿泊費・借上料!I44</f>
        <v>0</v>
      </c>
      <c r="L12" s="63"/>
      <c r="M12" s="62">
        <f>_交通費!I38</f>
        <v>0</v>
      </c>
      <c r="N12" s="62">
        <f>_交通費!I37</f>
        <v>0</v>
      </c>
      <c r="O12" s="64">
        <f t="shared" si="0"/>
        <v>0</v>
      </c>
      <c r="P12" s="62">
        <f t="shared" si="1"/>
        <v>0</v>
      </c>
      <c r="Q12" s="65">
        <f t="shared" si="1"/>
        <v>0</v>
      </c>
      <c r="R12" s="66">
        <f t="shared" si="2"/>
        <v>0</v>
      </c>
    </row>
    <row r="13" spans="2:18" ht="21.75" customHeight="1">
      <c r="B13" s="57" t="s">
        <v>64</v>
      </c>
      <c r="C13" s="57"/>
      <c r="D13" s="61">
        <f>_賃金!Y46</f>
        <v>0</v>
      </c>
      <c r="E13" s="62">
        <f>_賃金!Y45</f>
        <v>0</v>
      </c>
      <c r="F13" s="57"/>
      <c r="G13" s="61">
        <f>_保険!J45</f>
        <v>0</v>
      </c>
      <c r="H13" s="62">
        <f>_保険!J44</f>
        <v>0</v>
      </c>
      <c r="I13" s="63"/>
      <c r="J13" s="62">
        <f>_宿泊費・借上料!J45</f>
        <v>0</v>
      </c>
      <c r="K13" s="62">
        <f>_宿泊費・借上料!J44</f>
        <v>0</v>
      </c>
      <c r="L13" s="63"/>
      <c r="M13" s="62">
        <f>_交通費!J38</f>
        <v>0</v>
      </c>
      <c r="N13" s="62">
        <f>_交通費!J37</f>
        <v>0</v>
      </c>
      <c r="O13" s="64">
        <f t="shared" si="0"/>
        <v>0</v>
      </c>
      <c r="P13" s="62">
        <f>D13+G13+J13+M13</f>
        <v>0</v>
      </c>
      <c r="Q13" s="65">
        <f t="shared" ref="Q13" si="3">E13+H13+K13+N13</f>
        <v>0</v>
      </c>
      <c r="R13" s="66">
        <f t="shared" si="2"/>
        <v>0</v>
      </c>
    </row>
    <row r="14" spans="2:18" ht="21.75" customHeight="1">
      <c r="B14" s="67" t="s">
        <v>65</v>
      </c>
      <c r="C14" s="67"/>
      <c r="D14" s="68">
        <f>_賃金!AB46</f>
        <v>0</v>
      </c>
      <c r="E14" s="69">
        <f>_賃金!AB45</f>
        <v>0</v>
      </c>
      <c r="F14" s="67"/>
      <c r="G14" s="68">
        <f>_保険!K45</f>
        <v>0</v>
      </c>
      <c r="H14" s="69">
        <f>_保険!K44</f>
        <v>0</v>
      </c>
      <c r="I14" s="70"/>
      <c r="J14" s="69">
        <f>_宿泊費・借上料!K45</f>
        <v>0</v>
      </c>
      <c r="K14" s="69">
        <f>_宿泊費・借上料!K44</f>
        <v>0</v>
      </c>
      <c r="L14" s="70"/>
      <c r="M14" s="69">
        <f>_交通費!K38</f>
        <v>0</v>
      </c>
      <c r="N14" s="69">
        <f>_交通費!K37</f>
        <v>0</v>
      </c>
      <c r="O14" s="71">
        <f t="shared" ref="O14" si="4">C14+F14+I14+L14</f>
        <v>0</v>
      </c>
      <c r="P14" s="69">
        <f>D14+G14+J14+M14</f>
        <v>0</v>
      </c>
      <c r="Q14" s="72">
        <f>E14+H14+K14+N14</f>
        <v>0</v>
      </c>
      <c r="R14" s="73">
        <f t="shared" ref="R14" si="5">J14+M14</f>
        <v>0</v>
      </c>
    </row>
    <row r="15" spans="2:18" ht="21.75" customHeight="1" thickBot="1">
      <c r="B15" s="67" t="s">
        <v>71</v>
      </c>
      <c r="C15" s="67"/>
      <c r="D15" s="68">
        <f>_賃金!AE46</f>
        <v>0</v>
      </c>
      <c r="E15" s="69">
        <f>_賃金!AE45</f>
        <v>0</v>
      </c>
      <c r="F15" s="67"/>
      <c r="G15" s="68">
        <f>_保険!L45</f>
        <v>0</v>
      </c>
      <c r="H15" s="69">
        <f>_保険!L44</f>
        <v>0</v>
      </c>
      <c r="I15" s="70"/>
      <c r="J15" s="69">
        <f>_宿泊費・借上料!L45</f>
        <v>0</v>
      </c>
      <c r="K15" s="69">
        <f>_宿泊費・借上料!L44</f>
        <v>0</v>
      </c>
      <c r="L15" s="70"/>
      <c r="M15" s="69">
        <f>_交通費!L38</f>
        <v>0</v>
      </c>
      <c r="N15" s="69">
        <f>_交通費!L37</f>
        <v>0</v>
      </c>
      <c r="O15" s="71">
        <f t="shared" si="0"/>
        <v>0</v>
      </c>
      <c r="P15" s="69">
        <f>D15+G15+J15+M15</f>
        <v>0</v>
      </c>
      <c r="Q15" s="72">
        <f>E15+H15+K15+N15</f>
        <v>0</v>
      </c>
      <c r="R15" s="73">
        <f t="shared" si="2"/>
        <v>0</v>
      </c>
    </row>
    <row r="16" spans="2:18" ht="21.75" customHeight="1" thickBot="1">
      <c r="B16" s="74"/>
      <c r="C16" s="75">
        <f t="shared" ref="C16:O16" si="6">SUM(C7:C15)</f>
        <v>0</v>
      </c>
      <c r="D16" s="76">
        <f>_賃金!AF46</f>
        <v>0</v>
      </c>
      <c r="E16" s="77">
        <f>_賃金!AF45</f>
        <v>0</v>
      </c>
      <c r="F16" s="75">
        <f t="shared" si="6"/>
        <v>0</v>
      </c>
      <c r="G16" s="76">
        <f>_保険!M45</f>
        <v>0</v>
      </c>
      <c r="H16" s="77">
        <f>_保険!M44</f>
        <v>0</v>
      </c>
      <c r="I16" s="75">
        <f t="shared" si="6"/>
        <v>0</v>
      </c>
      <c r="J16" s="77">
        <f>_宿泊費・借上料!M45</f>
        <v>0</v>
      </c>
      <c r="K16" s="77">
        <f>_宿泊費・借上料!M44</f>
        <v>0</v>
      </c>
      <c r="L16" s="75">
        <f t="shared" si="6"/>
        <v>0</v>
      </c>
      <c r="M16" s="77">
        <f>_交通費!M38</f>
        <v>0</v>
      </c>
      <c r="N16" s="77">
        <f>_交通費!M37</f>
        <v>0</v>
      </c>
      <c r="O16" s="78">
        <f t="shared" si="6"/>
        <v>0</v>
      </c>
      <c r="P16" s="77">
        <f>SUM(P7:P15)</f>
        <v>0</v>
      </c>
      <c r="Q16" s="79">
        <f>SUM(Q7:Q15)</f>
        <v>0</v>
      </c>
      <c r="R16" s="80">
        <f>SUM(R7:R15)</f>
        <v>0</v>
      </c>
    </row>
    <row r="17" spans="4:18" s="81" customFormat="1" ht="124" customHeight="1">
      <c r="D17" s="82" t="s">
        <v>66</v>
      </c>
      <c r="E17" s="82"/>
      <c r="F17" s="82"/>
      <c r="G17" s="82" t="s">
        <v>66</v>
      </c>
      <c r="H17" s="82"/>
      <c r="I17" s="82"/>
      <c r="J17" s="82"/>
      <c r="K17" s="82"/>
      <c r="L17" s="82"/>
      <c r="M17" s="82"/>
      <c r="N17" s="82"/>
      <c r="O17" s="82" t="s">
        <v>66</v>
      </c>
      <c r="P17" s="82"/>
      <c r="Q17" s="82" t="s">
        <v>66</v>
      </c>
      <c r="R17" s="82" t="s">
        <v>67</v>
      </c>
    </row>
  </sheetData>
  <mergeCells count="8">
    <mergeCell ref="R5:R6"/>
    <mergeCell ref="Q3:R3"/>
    <mergeCell ref="B5:B6"/>
    <mergeCell ref="C5:E5"/>
    <mergeCell ref="F5:H5"/>
    <mergeCell ref="I5:K5"/>
    <mergeCell ref="L5:N5"/>
    <mergeCell ref="O5:Q5"/>
  </mergeCells>
  <phoneticPr fontId="2"/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_賃金</vt:lpstr>
      <vt:lpstr>_保険</vt:lpstr>
      <vt:lpstr>_宿泊費・借上料</vt:lpstr>
      <vt:lpstr>_交通費</vt:lpstr>
      <vt:lpstr>_集計</vt:lpstr>
      <vt:lpstr>_交通費!Print_Area</vt:lpstr>
      <vt:lpstr>_集計!Print_Area</vt:lpstr>
      <vt:lpstr>_宿泊費・借上料!Print_Area</vt:lpstr>
      <vt:lpstr>_賃金!Print_Area</vt:lpstr>
      <vt:lpstr>_保険!Print_Area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ZENSUI025</dc:creator>
  <cp:lastModifiedBy>HO</cp:lastModifiedBy>
  <cp:lastPrinted>2020-06-27T13:48:32Z</cp:lastPrinted>
  <dcterms:created xsi:type="dcterms:W3CDTF">2020-04-30T03:33:50Z</dcterms:created>
  <dcterms:modified xsi:type="dcterms:W3CDTF">2020-07-15T05:55:39Z</dcterms:modified>
</cp:coreProperties>
</file>