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horyo-k/Dropbox (全国水産加工業協同組合連合会)/08_水産業労働力確保緊急支援事業/10_労働力確保緊急支援事業_支援事業_R2/04-2_募集要領_R3労働/09-2_3次募集_R3-3労働公表_HP/"/>
    </mc:Choice>
  </mc:AlternateContent>
  <xr:revisionPtr revIDLastSave="0" documentId="13_ncr:1_{F6EDC0A2-C9CF-FE40-A27B-AAF8FC604314}" xr6:coauthVersionLast="47" xr6:coauthVersionMax="47" xr10:uidLastSave="{00000000-0000-0000-0000-000000000000}"/>
  <bookViews>
    <workbookView xWindow="-31780" yWindow="1400" windowWidth="28000" windowHeight="17500" tabRatio="596" xr2:uid="{00000000-000D-0000-FFFF-FFFF00000000}"/>
  </bookViews>
  <sheets>
    <sheet name="別　紙" sheetId="6" r:id="rId1"/>
    <sheet name="賃金" sheetId="1" r:id="rId2"/>
    <sheet name="保険" sheetId="2" r:id="rId3"/>
    <sheet name="宿泊費等" sheetId="3" r:id="rId4"/>
    <sheet name="交通費等" sheetId="4" r:id="rId5"/>
    <sheet name="まとめ" sheetId="5" r:id="rId6"/>
  </sheets>
  <definedNames>
    <definedName name="_xlnm.Print_Area" localSheetId="5">まとめ!$A$1:$N$15</definedName>
    <definedName name="_xlnm.Print_Area" localSheetId="4">交通費等!$A$1:$S$32</definedName>
    <definedName name="_xlnm.Print_Area" localSheetId="3">宿泊費等!$A$1:$S$36</definedName>
    <definedName name="_xlnm.Print_Area" localSheetId="1">賃金!$A$1:$S$48</definedName>
    <definedName name="_xlnm.Print_Area" localSheetId="0">'別　紙'!$B$1:$J$29</definedName>
    <definedName name="_xlnm.Print_Area" localSheetId="2">保険!$A$1:$S$37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5" l="1"/>
  <c r="M46" i="1"/>
  <c r="D18" i="6"/>
  <c r="S27" i="4" l="1"/>
  <c r="S23" i="4"/>
  <c r="S19" i="4"/>
  <c r="S15" i="4"/>
  <c r="S11" i="4"/>
  <c r="S32" i="3"/>
  <c r="S31" i="3"/>
  <c r="S27" i="3"/>
  <c r="S26" i="3"/>
  <c r="S22" i="3"/>
  <c r="S21" i="3"/>
  <c r="S17" i="3"/>
  <c r="S16" i="3"/>
  <c r="S12" i="3"/>
  <c r="S11" i="3"/>
  <c r="S32" i="2"/>
  <c r="S31" i="2"/>
  <c r="S27" i="2"/>
  <c r="S26" i="2"/>
  <c r="S22" i="2"/>
  <c r="S21" i="2"/>
  <c r="S17" i="2"/>
  <c r="S16" i="2"/>
  <c r="S12" i="2"/>
  <c r="S11" i="2"/>
  <c r="U33" i="2" l="1"/>
  <c r="U18" i="3"/>
  <c r="U28" i="3"/>
  <c r="U18" i="2"/>
  <c r="U28" i="2"/>
  <c r="U23" i="3"/>
  <c r="U33" i="3"/>
  <c r="U23" i="2"/>
  <c r="U13" i="2"/>
  <c r="U31" i="4"/>
  <c r="U13" i="3"/>
  <c r="C8" i="5"/>
  <c r="C7" i="5"/>
  <c r="C6" i="5"/>
  <c r="C5" i="5"/>
  <c r="C4" i="5"/>
  <c r="C3" i="5"/>
  <c r="U43" i="1"/>
  <c r="U36" i="1"/>
  <c r="U29" i="1"/>
  <c r="U22" i="1"/>
  <c r="U15" i="1"/>
  <c r="R28" i="4"/>
  <c r="Q28" i="4"/>
  <c r="P28" i="4"/>
  <c r="O28" i="4"/>
  <c r="N28" i="4"/>
  <c r="M28" i="4"/>
  <c r="L28" i="4"/>
  <c r="K28" i="4"/>
  <c r="J28" i="4"/>
  <c r="I28" i="4"/>
  <c r="H28" i="4"/>
  <c r="G28" i="4"/>
  <c r="R24" i="4"/>
  <c r="Q24" i="4"/>
  <c r="P24" i="4"/>
  <c r="O24" i="4"/>
  <c r="N24" i="4"/>
  <c r="M24" i="4"/>
  <c r="L24" i="4"/>
  <c r="K24" i="4"/>
  <c r="J24" i="4"/>
  <c r="I24" i="4"/>
  <c r="H24" i="4"/>
  <c r="G24" i="4"/>
  <c r="R20" i="4"/>
  <c r="Q20" i="4"/>
  <c r="P20" i="4"/>
  <c r="O20" i="4"/>
  <c r="N20" i="4"/>
  <c r="M20" i="4"/>
  <c r="L20" i="4"/>
  <c r="K20" i="4"/>
  <c r="J20" i="4"/>
  <c r="I20" i="4"/>
  <c r="H20" i="4"/>
  <c r="G20" i="4"/>
  <c r="R16" i="4"/>
  <c r="Q16" i="4"/>
  <c r="P16" i="4"/>
  <c r="O16" i="4"/>
  <c r="O31" i="4" s="1"/>
  <c r="N16" i="4"/>
  <c r="M16" i="4"/>
  <c r="L16" i="4"/>
  <c r="K16" i="4"/>
  <c r="J16" i="4"/>
  <c r="I16" i="4"/>
  <c r="H16" i="4"/>
  <c r="G16" i="4"/>
  <c r="Q12" i="4"/>
  <c r="R12" i="4"/>
  <c r="H12" i="4"/>
  <c r="H31" i="4" s="1"/>
  <c r="I12" i="4"/>
  <c r="I31" i="4" s="1"/>
  <c r="J12" i="4"/>
  <c r="J31" i="4" s="1"/>
  <c r="K12" i="4"/>
  <c r="L12" i="4"/>
  <c r="L31" i="4" s="1"/>
  <c r="M12" i="4"/>
  <c r="N12" i="4"/>
  <c r="O12" i="4"/>
  <c r="P12" i="4"/>
  <c r="G12" i="4"/>
  <c r="E27" i="4"/>
  <c r="C27" i="4"/>
  <c r="B27" i="4"/>
  <c r="E23" i="4"/>
  <c r="C23" i="4"/>
  <c r="B23" i="4"/>
  <c r="E19" i="4"/>
  <c r="C19" i="4"/>
  <c r="B19" i="4"/>
  <c r="E15" i="4"/>
  <c r="C15" i="4"/>
  <c r="B15" i="4"/>
  <c r="E11" i="4"/>
  <c r="C11" i="4"/>
  <c r="B11" i="4"/>
  <c r="C8" i="4"/>
  <c r="C7" i="4"/>
  <c r="C6" i="4"/>
  <c r="C5" i="4"/>
  <c r="C4" i="4"/>
  <c r="C3" i="4"/>
  <c r="R33" i="3"/>
  <c r="Q33" i="3"/>
  <c r="P33" i="3"/>
  <c r="O33" i="3"/>
  <c r="N33" i="3"/>
  <c r="M33" i="3"/>
  <c r="L33" i="3"/>
  <c r="K33" i="3"/>
  <c r="J33" i="3"/>
  <c r="I33" i="3"/>
  <c r="H33" i="3"/>
  <c r="G33" i="3"/>
  <c r="R28" i="3"/>
  <c r="Q28" i="3"/>
  <c r="P28" i="3"/>
  <c r="O28" i="3"/>
  <c r="N28" i="3"/>
  <c r="M28" i="3"/>
  <c r="L28" i="3"/>
  <c r="K28" i="3"/>
  <c r="J28" i="3"/>
  <c r="I28" i="3"/>
  <c r="H28" i="3"/>
  <c r="G28" i="3"/>
  <c r="R23" i="3"/>
  <c r="Q23" i="3"/>
  <c r="P23" i="3"/>
  <c r="O23" i="3"/>
  <c r="N23" i="3"/>
  <c r="M23" i="3"/>
  <c r="L23" i="3"/>
  <c r="K23" i="3"/>
  <c r="J23" i="3"/>
  <c r="I23" i="3"/>
  <c r="H23" i="3"/>
  <c r="G23" i="3"/>
  <c r="R18" i="3"/>
  <c r="Q18" i="3"/>
  <c r="P18" i="3"/>
  <c r="O18" i="3"/>
  <c r="N18" i="3"/>
  <c r="M18" i="3"/>
  <c r="L18" i="3"/>
  <c r="K18" i="3"/>
  <c r="J18" i="3"/>
  <c r="I18" i="3"/>
  <c r="H18" i="3"/>
  <c r="G18" i="3"/>
  <c r="H13" i="3"/>
  <c r="H36" i="3" s="1"/>
  <c r="I13" i="3"/>
  <c r="I36" i="3" s="1"/>
  <c r="J13" i="3"/>
  <c r="J36" i="3" s="1"/>
  <c r="K13" i="3"/>
  <c r="K36" i="3" s="1"/>
  <c r="L13" i="3"/>
  <c r="L36" i="3" s="1"/>
  <c r="M13" i="3"/>
  <c r="N13" i="3"/>
  <c r="O13" i="3"/>
  <c r="P13" i="3"/>
  <c r="Q13" i="3"/>
  <c r="Q36" i="3" s="1"/>
  <c r="R13" i="3"/>
  <c r="G13" i="3"/>
  <c r="G36" i="3" s="1"/>
  <c r="E32" i="3"/>
  <c r="C32" i="3"/>
  <c r="B32" i="3"/>
  <c r="E31" i="3"/>
  <c r="C31" i="3"/>
  <c r="B31" i="3"/>
  <c r="E27" i="3"/>
  <c r="C27" i="3"/>
  <c r="B27" i="3"/>
  <c r="E26" i="3"/>
  <c r="C26" i="3"/>
  <c r="B26" i="3"/>
  <c r="E22" i="3"/>
  <c r="C22" i="3"/>
  <c r="B22" i="3"/>
  <c r="E21" i="3"/>
  <c r="C21" i="3"/>
  <c r="B21" i="3"/>
  <c r="E17" i="3"/>
  <c r="C17" i="3"/>
  <c r="B17" i="3"/>
  <c r="E16" i="3"/>
  <c r="C16" i="3"/>
  <c r="B16" i="3"/>
  <c r="E12" i="3"/>
  <c r="C12" i="3"/>
  <c r="B12" i="3"/>
  <c r="E11" i="3"/>
  <c r="C11" i="3"/>
  <c r="B11" i="3"/>
  <c r="C8" i="3"/>
  <c r="C7" i="3"/>
  <c r="C6" i="3"/>
  <c r="C5" i="3"/>
  <c r="C4" i="3"/>
  <c r="C3" i="3"/>
  <c r="R33" i="2"/>
  <c r="Q33" i="2"/>
  <c r="P33" i="2"/>
  <c r="O33" i="2"/>
  <c r="N33" i="2"/>
  <c r="M33" i="2"/>
  <c r="L33" i="2"/>
  <c r="K33" i="2"/>
  <c r="J33" i="2"/>
  <c r="I33" i="2"/>
  <c r="H33" i="2"/>
  <c r="G33" i="2"/>
  <c r="R28" i="2"/>
  <c r="Q28" i="2"/>
  <c r="P28" i="2"/>
  <c r="O28" i="2"/>
  <c r="N28" i="2"/>
  <c r="M28" i="2"/>
  <c r="L28" i="2"/>
  <c r="K28" i="2"/>
  <c r="J28" i="2"/>
  <c r="I28" i="2"/>
  <c r="H28" i="2"/>
  <c r="G28" i="2"/>
  <c r="R23" i="2"/>
  <c r="Q23" i="2"/>
  <c r="P23" i="2"/>
  <c r="O23" i="2"/>
  <c r="N23" i="2"/>
  <c r="M23" i="2"/>
  <c r="L23" i="2"/>
  <c r="K23" i="2"/>
  <c r="J23" i="2"/>
  <c r="I23" i="2"/>
  <c r="H23" i="2"/>
  <c r="G23" i="2"/>
  <c r="R18" i="2"/>
  <c r="Q18" i="2"/>
  <c r="P18" i="2"/>
  <c r="O18" i="2"/>
  <c r="N18" i="2"/>
  <c r="M18" i="2"/>
  <c r="L18" i="2"/>
  <c r="K18" i="2"/>
  <c r="J18" i="2"/>
  <c r="I18" i="2"/>
  <c r="H18" i="2"/>
  <c r="G18" i="2"/>
  <c r="H13" i="2"/>
  <c r="H36" i="2" s="1"/>
  <c r="I13" i="2"/>
  <c r="I36" i="2" s="1"/>
  <c r="J13" i="2"/>
  <c r="J36" i="2" s="1"/>
  <c r="K13" i="2"/>
  <c r="K36" i="2" s="1"/>
  <c r="L13" i="2"/>
  <c r="L36" i="2" s="1"/>
  <c r="M13" i="2"/>
  <c r="N13" i="2"/>
  <c r="O13" i="2"/>
  <c r="P13" i="2"/>
  <c r="Q13" i="2"/>
  <c r="R13" i="2"/>
  <c r="B16" i="2"/>
  <c r="C16" i="2"/>
  <c r="E16" i="2"/>
  <c r="B17" i="2"/>
  <c r="C17" i="2"/>
  <c r="E17" i="2"/>
  <c r="G13" i="2"/>
  <c r="B32" i="2"/>
  <c r="B31" i="2"/>
  <c r="B27" i="2"/>
  <c r="B26" i="2"/>
  <c r="B22" i="2"/>
  <c r="B21" i="2"/>
  <c r="B12" i="2"/>
  <c r="B11" i="2"/>
  <c r="E32" i="2"/>
  <c r="C32" i="2"/>
  <c r="E31" i="2"/>
  <c r="C31" i="2"/>
  <c r="E27" i="2"/>
  <c r="C27" i="2"/>
  <c r="E26" i="2"/>
  <c r="C26" i="2"/>
  <c r="E22" i="2"/>
  <c r="C22" i="2"/>
  <c r="E21" i="2"/>
  <c r="C21" i="2"/>
  <c r="E12" i="2"/>
  <c r="E11" i="2"/>
  <c r="C12" i="2"/>
  <c r="C11" i="2"/>
  <c r="C4" i="2"/>
  <c r="C5" i="2"/>
  <c r="C6" i="2"/>
  <c r="C7" i="2"/>
  <c r="C8" i="2"/>
  <c r="C3" i="2"/>
  <c r="H46" i="1"/>
  <c r="I46" i="1"/>
  <c r="J46" i="1"/>
  <c r="K46" i="1"/>
  <c r="L46" i="1"/>
  <c r="N46" i="1"/>
  <c r="O46" i="1"/>
  <c r="P46" i="1"/>
  <c r="Q46" i="1"/>
  <c r="R46" i="1"/>
  <c r="G46" i="1"/>
  <c r="S42" i="1"/>
  <c r="R41" i="1"/>
  <c r="R43" i="1" s="1"/>
  <c r="Q41" i="1"/>
  <c r="Q43" i="1" s="1"/>
  <c r="P41" i="1"/>
  <c r="P43" i="1" s="1"/>
  <c r="O41" i="1"/>
  <c r="O43" i="1" s="1"/>
  <c r="N41" i="1"/>
  <c r="N43" i="1" s="1"/>
  <c r="M41" i="1"/>
  <c r="M43" i="1" s="1"/>
  <c r="L41" i="1"/>
  <c r="L43" i="1" s="1"/>
  <c r="K41" i="1"/>
  <c r="K43" i="1" s="1"/>
  <c r="J41" i="1"/>
  <c r="J43" i="1" s="1"/>
  <c r="I41" i="1"/>
  <c r="I43" i="1" s="1"/>
  <c r="H41" i="1"/>
  <c r="H43" i="1" s="1"/>
  <c r="G41" i="1"/>
  <c r="G43" i="1" s="1"/>
  <c r="S35" i="1"/>
  <c r="R34" i="1"/>
  <c r="R36" i="1" s="1"/>
  <c r="Q34" i="1"/>
  <c r="Q36" i="1" s="1"/>
  <c r="P34" i="1"/>
  <c r="P36" i="1" s="1"/>
  <c r="O34" i="1"/>
  <c r="O36" i="1" s="1"/>
  <c r="N34" i="1"/>
  <c r="N36" i="1" s="1"/>
  <c r="M34" i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S28" i="1"/>
  <c r="R27" i="1"/>
  <c r="R29" i="1" s="1"/>
  <c r="Q27" i="1"/>
  <c r="Q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G27" i="1"/>
  <c r="G29" i="1" s="1"/>
  <c r="S21" i="1"/>
  <c r="R20" i="1"/>
  <c r="R22" i="1" s="1"/>
  <c r="Q20" i="1"/>
  <c r="Q22" i="1" s="1"/>
  <c r="P20" i="1"/>
  <c r="P22" i="1" s="1"/>
  <c r="O20" i="1"/>
  <c r="O22" i="1" s="1"/>
  <c r="N20" i="1"/>
  <c r="N22" i="1" s="1"/>
  <c r="M20" i="1"/>
  <c r="M22" i="1" s="1"/>
  <c r="L20" i="1"/>
  <c r="L22" i="1" s="1"/>
  <c r="K20" i="1"/>
  <c r="K22" i="1" s="1"/>
  <c r="J20" i="1"/>
  <c r="J22" i="1" s="1"/>
  <c r="I20" i="1"/>
  <c r="I22" i="1" s="1"/>
  <c r="H20" i="1"/>
  <c r="H22" i="1" s="1"/>
  <c r="G20" i="1"/>
  <c r="G22" i="1" s="1"/>
  <c r="S14" i="1"/>
  <c r="H13" i="1"/>
  <c r="H15" i="1" s="1"/>
  <c r="I13" i="1"/>
  <c r="I15" i="1" s="1"/>
  <c r="J13" i="1"/>
  <c r="J15" i="1" s="1"/>
  <c r="J47" i="1" s="1"/>
  <c r="K13" i="1"/>
  <c r="K15" i="1" s="1"/>
  <c r="L13" i="1"/>
  <c r="L15" i="1" s="1"/>
  <c r="M13" i="1"/>
  <c r="M15" i="1" s="1"/>
  <c r="N13" i="1"/>
  <c r="N15" i="1" s="1"/>
  <c r="O13" i="1"/>
  <c r="O15" i="1" s="1"/>
  <c r="P13" i="1"/>
  <c r="P15" i="1" s="1"/>
  <c r="Q13" i="1"/>
  <c r="Q15" i="1" s="1"/>
  <c r="R13" i="1"/>
  <c r="R15" i="1" s="1"/>
  <c r="G13" i="1"/>
  <c r="K47" i="1" l="1"/>
  <c r="N36" i="2"/>
  <c r="K31" i="4"/>
  <c r="M31" i="4"/>
  <c r="N31" i="4"/>
  <c r="I14" i="5" s="1"/>
  <c r="I47" i="1"/>
  <c r="N47" i="1"/>
  <c r="R47" i="1"/>
  <c r="O36" i="2"/>
  <c r="L47" i="1"/>
  <c r="H47" i="1"/>
  <c r="G36" i="2"/>
  <c r="G31" i="4"/>
  <c r="I6" i="6" s="1"/>
  <c r="P31" i="4"/>
  <c r="Q31" i="4"/>
  <c r="R31" i="4"/>
  <c r="N36" i="3"/>
  <c r="P36" i="3"/>
  <c r="O36" i="3"/>
  <c r="M36" i="3"/>
  <c r="U36" i="3"/>
  <c r="R36" i="3"/>
  <c r="M36" i="2"/>
  <c r="H12" i="5" s="1"/>
  <c r="P36" i="2"/>
  <c r="G15" i="6" s="1"/>
  <c r="Q36" i="2"/>
  <c r="L12" i="5" s="1"/>
  <c r="R36" i="2"/>
  <c r="M12" i="5" s="1"/>
  <c r="O47" i="1"/>
  <c r="P47" i="1"/>
  <c r="M47" i="1"/>
  <c r="Q47" i="1"/>
  <c r="H13" i="6"/>
  <c r="S33" i="2"/>
  <c r="S33" i="3"/>
  <c r="S24" i="4"/>
  <c r="I8" i="6"/>
  <c r="S28" i="2"/>
  <c r="U36" i="2"/>
  <c r="S23" i="2"/>
  <c r="S18" i="2"/>
  <c r="G9" i="6"/>
  <c r="S28" i="4"/>
  <c r="S20" i="4"/>
  <c r="I13" i="6"/>
  <c r="S16" i="4"/>
  <c r="S28" i="3"/>
  <c r="S23" i="3"/>
  <c r="H15" i="6"/>
  <c r="C13" i="5"/>
  <c r="F12" i="5"/>
  <c r="G8" i="6"/>
  <c r="G7" i="6"/>
  <c r="G6" i="6"/>
  <c r="J12" i="5"/>
  <c r="G12" i="5"/>
  <c r="U47" i="1"/>
  <c r="S13" i="2"/>
  <c r="S12" i="4"/>
  <c r="S18" i="3"/>
  <c r="S13" i="3"/>
  <c r="S46" i="1"/>
  <c r="G15" i="1"/>
  <c r="S36" i="1"/>
  <c r="S43" i="1"/>
  <c r="S29" i="1"/>
  <c r="S22" i="1"/>
  <c r="B14" i="5" l="1"/>
  <c r="S15" i="1"/>
  <c r="G47" i="1"/>
  <c r="B11" i="5" s="1"/>
  <c r="C12" i="5"/>
  <c r="I13" i="5"/>
  <c r="G16" i="6"/>
  <c r="D14" i="5"/>
  <c r="H7" i="6"/>
  <c r="K12" i="5"/>
  <c r="G17" i="6"/>
  <c r="E12" i="5"/>
  <c r="I7" i="6"/>
  <c r="C14" i="5"/>
  <c r="I12" i="6"/>
  <c r="H14" i="5"/>
  <c r="F14" i="5"/>
  <c r="I10" i="6"/>
  <c r="I15" i="6"/>
  <c r="K14" i="5"/>
  <c r="I17" i="6"/>
  <c r="M14" i="5"/>
  <c r="G14" i="5"/>
  <c r="I11" i="6"/>
  <c r="J14" i="5"/>
  <c r="I14" i="6"/>
  <c r="I9" i="6"/>
  <c r="E14" i="5"/>
  <c r="I16" i="6"/>
  <c r="L14" i="5"/>
  <c r="K13" i="5"/>
  <c r="L13" i="5"/>
  <c r="H16" i="6"/>
  <c r="J13" i="5"/>
  <c r="H14" i="6"/>
  <c r="G13" i="5"/>
  <c r="H11" i="6"/>
  <c r="H17" i="6"/>
  <c r="M13" i="5"/>
  <c r="B13" i="5"/>
  <c r="H6" i="6"/>
  <c r="F13" i="5"/>
  <c r="H10" i="6"/>
  <c r="H12" i="6"/>
  <c r="H13" i="5"/>
  <c r="E13" i="5"/>
  <c r="H9" i="6"/>
  <c r="H8" i="6"/>
  <c r="D13" i="5"/>
  <c r="G14" i="6"/>
  <c r="G10" i="6"/>
  <c r="D12" i="5"/>
  <c r="G12" i="6"/>
  <c r="B12" i="5"/>
  <c r="S36" i="2"/>
  <c r="G11" i="6"/>
  <c r="G13" i="6"/>
  <c r="I12" i="5"/>
  <c r="F14" i="6"/>
  <c r="J11" i="5"/>
  <c r="F15" i="6"/>
  <c r="K11" i="5"/>
  <c r="F13" i="6"/>
  <c r="I11" i="5"/>
  <c r="M11" i="5"/>
  <c r="F17" i="6"/>
  <c r="F16" i="6"/>
  <c r="L11" i="5"/>
  <c r="F11" i="5"/>
  <c r="F10" i="6"/>
  <c r="D11" i="5"/>
  <c r="F8" i="6"/>
  <c r="C11" i="5"/>
  <c r="F7" i="6"/>
  <c r="G11" i="5"/>
  <c r="F11" i="6"/>
  <c r="E11" i="5"/>
  <c r="F9" i="6"/>
  <c r="F12" i="6"/>
  <c r="H11" i="5"/>
  <c r="S31" i="4"/>
  <c r="S36" i="3"/>
  <c r="N12" i="5" l="1"/>
  <c r="F6" i="6"/>
  <c r="E6" i="6" s="1"/>
  <c r="N14" i="5"/>
  <c r="I18" i="6"/>
  <c r="J15" i="5"/>
  <c r="N13" i="5"/>
  <c r="G18" i="6"/>
  <c r="H18" i="6"/>
  <c r="F15" i="5"/>
  <c r="E14" i="6"/>
  <c r="E7" i="6"/>
  <c r="E15" i="6"/>
  <c r="C15" i="5"/>
  <c r="H15" i="5"/>
  <c r="E9" i="6"/>
  <c r="K15" i="5"/>
  <c r="G15" i="5"/>
  <c r="E16" i="6"/>
  <c r="E8" i="6"/>
  <c r="E15" i="5"/>
  <c r="L15" i="5"/>
  <c r="E17" i="6"/>
  <c r="M15" i="5"/>
  <c r="E10" i="6"/>
  <c r="E11" i="6"/>
  <c r="E12" i="6"/>
  <c r="D15" i="5"/>
  <c r="E13" i="6"/>
  <c r="I15" i="5"/>
  <c r="S47" i="1"/>
  <c r="F18" i="6" l="1"/>
  <c r="E18" i="6"/>
  <c r="B15" i="5"/>
  <c r="N15" i="5" s="1"/>
</calcChain>
</file>

<file path=xl/sharedStrings.xml><?xml version="1.0" encoding="utf-8"?>
<sst xmlns="http://schemas.openxmlformats.org/spreadsheetml/2006/main" count="667" uniqueCount="89">
  <si>
    <t>事業者名</t>
    <rPh sb="0" eb="3">
      <t>ジギョウシャ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</si>
  <si>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</si>
  <si>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</si>
  <si>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氏名</t>
    <rPh sb="0" eb="2">
      <t>シメイ</t>
    </rPh>
    <phoneticPr fontId="2"/>
  </si>
  <si>
    <t>～</t>
    <phoneticPr fontId="4"/>
  </si>
  <si>
    <t>計画助成金額</t>
    <rPh sb="0" eb="2">
      <t xml:space="preserve">ケイカク </t>
    </rPh>
    <rPh sb="2" eb="4">
      <t xml:space="preserve">ジョセイ </t>
    </rPh>
    <rPh sb="4" eb="6">
      <t>キンガク</t>
    </rPh>
    <phoneticPr fontId="2"/>
  </si>
  <si>
    <t>月</t>
    <rPh sb="0" eb="1">
      <t>ツキ</t>
    </rPh>
    <phoneticPr fontId="4"/>
  </si>
  <si>
    <t>５月</t>
  </si>
  <si>
    <t>６月</t>
  </si>
  <si>
    <t>７月</t>
  </si>
  <si>
    <t>８月</t>
  </si>
  <si>
    <t>９月</t>
  </si>
  <si>
    <t>２月</t>
  </si>
  <si>
    <t>３月</t>
  </si>
  <si>
    <t>①</t>
    <phoneticPr fontId="4"/>
  </si>
  <si>
    <t>②</t>
    <phoneticPr fontId="4"/>
  </si>
  <si>
    <t>雇用者の勤務時間数</t>
    <rPh sb="0" eb="3">
      <t>コヨウシャ</t>
    </rPh>
    <rPh sb="4" eb="6">
      <t>キンム</t>
    </rPh>
    <rPh sb="6" eb="9">
      <t>ジカンスウ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</si>
  <si>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</si>
  <si>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</si>
  <si>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実習生</t>
    <rPh sb="0" eb="3">
      <t>ジッシュウセイ</t>
    </rPh>
    <phoneticPr fontId="2"/>
  </si>
  <si>
    <t>雇用者</t>
    <rPh sb="0" eb="2">
      <t>コヨウ</t>
    </rPh>
    <rPh sb="2" eb="3">
      <t>シャ</t>
    </rPh>
    <phoneticPr fontId="2"/>
  </si>
  <si>
    <t>③</t>
    <phoneticPr fontId="4"/>
  </si>
  <si>
    <t>④</t>
    <phoneticPr fontId="4"/>
  </si>
  <si>
    <t>⑤</t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</si>
  <si>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</si>
  <si>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</si>
  <si>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</si>
  <si>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実習/雇用　期間</t>
    <rPh sb="0" eb="2">
      <t>ジッシュウ</t>
    </rPh>
    <rPh sb="3" eb="5">
      <t>コヨウ</t>
    </rPh>
    <rPh sb="6" eb="8">
      <t>キカン</t>
    </rPh>
    <phoneticPr fontId="4"/>
  </si>
  <si>
    <t>最低賃金①</t>
    <rPh sb="0" eb="2">
      <t>サイテイ</t>
    </rPh>
    <rPh sb="2" eb="4">
      <t>チンギン</t>
    </rPh>
    <phoneticPr fontId="4"/>
  </si>
  <si>
    <t>最低賃金②</t>
    <rPh sb="0" eb="2">
      <t>サイテイ</t>
    </rPh>
    <rPh sb="2" eb="4">
      <t>チンギン</t>
    </rPh>
    <phoneticPr fontId="4"/>
  </si>
  <si>
    <t>時給</t>
    <rPh sb="0" eb="2">
      <t>ジキュウ</t>
    </rPh>
    <phoneticPr fontId="4"/>
  </si>
  <si>
    <t>実習生保険料</t>
    <rPh sb="0" eb="2">
      <t>ジッシュウ</t>
    </rPh>
    <rPh sb="2" eb="3">
      <t>セイ</t>
    </rPh>
    <rPh sb="3" eb="6">
      <t>ホケンリョウ</t>
    </rPh>
    <phoneticPr fontId="4"/>
  </si>
  <si>
    <t>雇用者時給単価</t>
    <rPh sb="0" eb="3">
      <t>コヨウシャ</t>
    </rPh>
    <rPh sb="3" eb="5">
      <t>ジキュウ</t>
    </rPh>
    <rPh sb="5" eb="7">
      <t>タンカ</t>
    </rPh>
    <phoneticPr fontId="4"/>
  </si>
  <si>
    <t>実習生時給単価</t>
    <rPh sb="0" eb="2">
      <t>ジッシュウ</t>
    </rPh>
    <rPh sb="2" eb="3">
      <t>セイ</t>
    </rPh>
    <rPh sb="3" eb="5">
      <t>ジキュウ</t>
    </rPh>
    <rPh sb="5" eb="7">
      <t>タンカ</t>
    </rPh>
    <phoneticPr fontId="4"/>
  </si>
  <si>
    <t>時給単価差額</t>
    <rPh sb="0" eb="2">
      <t>ジキュウ</t>
    </rPh>
    <rPh sb="2" eb="4">
      <t>タンカ</t>
    </rPh>
    <rPh sb="4" eb="6">
      <t>サガク</t>
    </rPh>
    <phoneticPr fontId="4"/>
  </si>
  <si>
    <t>雇用者保険料</t>
    <rPh sb="0" eb="3">
      <t>コヨウシャ</t>
    </rPh>
    <rPh sb="3" eb="6">
      <t>ホケンリョウ</t>
    </rPh>
    <phoneticPr fontId="4"/>
  </si>
  <si>
    <t>保険料差額</t>
    <rPh sb="0" eb="3">
      <t>ホケンリョウ</t>
    </rPh>
    <rPh sb="3" eb="5">
      <t>サガク</t>
    </rPh>
    <phoneticPr fontId="4"/>
  </si>
  <si>
    <t>賃金</t>
    <rPh sb="0" eb="2">
      <t>チンギン</t>
    </rPh>
    <phoneticPr fontId="4"/>
  </si>
  <si>
    <t>※保険料は１名につき2,000円／月が上限</t>
    <rPh sb="1" eb="4">
      <t>ホケンリョウ</t>
    </rPh>
    <rPh sb="6" eb="7">
      <t>メイ</t>
    </rPh>
    <rPh sb="15" eb="16">
      <t>エン</t>
    </rPh>
    <rPh sb="17" eb="18">
      <t>ツキ</t>
    </rPh>
    <rPh sb="19" eb="21">
      <t>ジョウゲン</t>
    </rPh>
    <phoneticPr fontId="4"/>
  </si>
  <si>
    <t>実習生宿泊費等</t>
    <rPh sb="0" eb="2">
      <t>ジッシュウ</t>
    </rPh>
    <rPh sb="2" eb="3">
      <t>セイ</t>
    </rPh>
    <rPh sb="3" eb="6">
      <t>シュクハクヒ</t>
    </rPh>
    <rPh sb="6" eb="7">
      <t>トウ</t>
    </rPh>
    <phoneticPr fontId="4"/>
  </si>
  <si>
    <t>雇用者宿泊費等</t>
    <rPh sb="0" eb="3">
      <t>コヨウシャ</t>
    </rPh>
    <rPh sb="3" eb="7">
      <t>シュクハクヒトウ</t>
    </rPh>
    <phoneticPr fontId="4"/>
  </si>
  <si>
    <t>雇用者交通費等</t>
    <rPh sb="0" eb="3">
      <t>コヨウシャ</t>
    </rPh>
    <rPh sb="3" eb="6">
      <t>コウツウヒ</t>
    </rPh>
    <rPh sb="6" eb="7">
      <t>トウ</t>
    </rPh>
    <phoneticPr fontId="4"/>
  </si>
  <si>
    <t>※交通費等は１名につき1,000円／日かつ30,000円/月が上限</t>
    <rPh sb="1" eb="4">
      <t>コウツウヒ</t>
    </rPh>
    <rPh sb="4" eb="5">
      <t>トウ</t>
    </rPh>
    <rPh sb="7" eb="8">
      <t>メイ</t>
    </rPh>
    <rPh sb="16" eb="17">
      <t>エン</t>
    </rPh>
    <rPh sb="18" eb="19">
      <t>ニチ</t>
    </rPh>
    <rPh sb="27" eb="28">
      <t>エン</t>
    </rPh>
    <rPh sb="29" eb="30">
      <t>ツキ</t>
    </rPh>
    <rPh sb="31" eb="33">
      <t>ジョウゲン</t>
    </rPh>
    <phoneticPr fontId="4"/>
  </si>
  <si>
    <t>保険</t>
    <rPh sb="0" eb="2">
      <t>ホケン</t>
    </rPh>
    <phoneticPr fontId="4"/>
  </si>
  <si>
    <t>宿泊費等</t>
    <rPh sb="0" eb="3">
      <t>シュクハクヒ</t>
    </rPh>
    <rPh sb="3" eb="4">
      <t>トウ</t>
    </rPh>
    <phoneticPr fontId="4"/>
  </si>
  <si>
    <t>交通費等</t>
    <rPh sb="0" eb="3">
      <t>コウツウヒ</t>
    </rPh>
    <rPh sb="3" eb="4">
      <t>トウ</t>
    </rPh>
    <phoneticPr fontId="4"/>
  </si>
  <si>
    <t>本来要する経費差額</t>
    <rPh sb="0" eb="2">
      <t>ホンライ</t>
    </rPh>
    <rPh sb="2" eb="3">
      <t>ヨウ</t>
    </rPh>
    <rPh sb="5" eb="7">
      <t>ケイヒ</t>
    </rPh>
    <rPh sb="7" eb="9">
      <t>サガク</t>
    </rPh>
    <phoneticPr fontId="4"/>
  </si>
  <si>
    <t>該当期間</t>
    <rPh sb="0" eb="2">
      <t>ガイトウ</t>
    </rPh>
    <rPh sb="2" eb="4">
      <t>キカン</t>
    </rPh>
    <phoneticPr fontId="4"/>
  </si>
  <si>
    <t>宿泊費等</t>
    <rPh sb="0" eb="4">
      <t>シュクハクヒトウ</t>
    </rPh>
    <phoneticPr fontId="4"/>
  </si>
  <si>
    <t>交通費等</t>
    <rPh sb="0" eb="4">
      <t>コウツウヒトウ</t>
    </rPh>
    <phoneticPr fontId="4"/>
  </si>
  <si>
    <t>単位（円）</t>
    <rPh sb="0" eb="2">
      <t>タンイ</t>
    </rPh>
    <rPh sb="3" eb="4">
      <t>エン</t>
    </rPh>
    <phoneticPr fontId="4"/>
  </si>
  <si>
    <t>備考</t>
    <rPh sb="0" eb="2">
      <t>ビコウ</t>
    </rPh>
    <phoneticPr fontId="4"/>
  </si>
  <si>
    <t>対象
人数</t>
    <rPh sb="0" eb="2">
      <t>タイショウ</t>
    </rPh>
    <rPh sb="3" eb="5">
      <t>ニンズウ</t>
    </rPh>
    <phoneticPr fontId="4"/>
  </si>
  <si>
    <t>助成金の内訳</t>
    <rPh sb="0" eb="2">
      <t>ジョセイ</t>
    </rPh>
    <rPh sb="2" eb="3">
      <t>キン</t>
    </rPh>
    <rPh sb="4" eb="6">
      <t>ウチワケ</t>
    </rPh>
    <phoneticPr fontId="4"/>
  </si>
  <si>
    <t>本来要する経費</t>
    <rPh sb="0" eb="2">
      <t>ホンライ</t>
    </rPh>
    <rPh sb="2" eb="3">
      <t>ヨウ</t>
    </rPh>
    <rPh sb="5" eb="7">
      <t>ケイヒ</t>
    </rPh>
    <phoneticPr fontId="4"/>
  </si>
  <si>
    <t>事業に要する
助成金
計</t>
    <rPh sb="0" eb="2">
      <t>ジギョウ</t>
    </rPh>
    <rPh sb="3" eb="4">
      <t>ヨウ</t>
    </rPh>
    <rPh sb="7" eb="10">
      <t>ジョセイキン</t>
    </rPh>
    <rPh sb="11" eb="12">
      <t>ケイ</t>
    </rPh>
    <phoneticPr fontId="4"/>
  </si>
  <si>
    <t>別　紙</t>
    <rPh sb="0" eb="1">
      <t>ベツ</t>
    </rPh>
    <rPh sb="2" eb="3">
      <t>カミ</t>
    </rPh>
    <phoneticPr fontId="4"/>
  </si>
  <si>
    <t>～</t>
    <phoneticPr fontId="4"/>
  </si>
  <si>
    <t>備考</t>
    <rPh sb="0" eb="2">
      <t xml:space="preserve">ビコウ </t>
    </rPh>
    <phoneticPr fontId="4"/>
  </si>
  <si>
    <t>合計</t>
    <rPh sb="0" eb="2">
      <t xml:space="preserve">ゴウケイ </t>
    </rPh>
    <phoneticPr fontId="4"/>
  </si>
  <si>
    <t>１月</t>
    <rPh sb="1" eb="2">
      <t>ガツ</t>
    </rPh>
    <phoneticPr fontId="4"/>
  </si>
  <si>
    <t>４月</t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</si>
  <si>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</si>
  <si>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</si>
  <si>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</si>
  <si>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</si>
  <si>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</si>
  <si>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</si>
  <si>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</si>
  <si>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</si>
  <si>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</si>
  <si>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</si>
  <si>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</si>
  <si>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</si>
  <si>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備考</t>
    <rPh sb="0" eb="2">
      <t>ビコウ</t>
    </rPh>
    <phoneticPr fontId="4"/>
  </si>
  <si>
    <t>※ 備考には、時間給、勤務時間の算出方法等をご記入願います。</t>
    <rPh sb="2" eb="4">
      <t>ビコウ</t>
    </rPh>
    <rPh sb="7" eb="10">
      <t>ジカンキュウ</t>
    </rPh>
    <rPh sb="11" eb="13">
      <t>キンム</t>
    </rPh>
    <rPh sb="13" eb="15">
      <t>ジカン</t>
    </rPh>
    <rPh sb="16" eb="18">
      <t>サンシュツ</t>
    </rPh>
    <rPh sb="18" eb="20">
      <t>ホウホウ</t>
    </rPh>
    <rPh sb="20" eb="21">
      <t>トウ</t>
    </rPh>
    <rPh sb="23" eb="25">
      <t>キニュウ</t>
    </rPh>
    <rPh sb="25" eb="26">
      <t>ネガ</t>
    </rPh>
    <phoneticPr fontId="4"/>
  </si>
  <si>
    <t>※ 備考欄には、算出方法、保険の名称等をご記入願います。</t>
    <rPh sb="2" eb="4">
      <t>ビコウ</t>
    </rPh>
    <rPh sb="4" eb="5">
      <t>ラン</t>
    </rPh>
    <rPh sb="8" eb="10">
      <t>サンシュツ</t>
    </rPh>
    <rPh sb="10" eb="12">
      <t>ホウホウ</t>
    </rPh>
    <rPh sb="13" eb="15">
      <t>ホケン</t>
    </rPh>
    <rPh sb="16" eb="18">
      <t>メイショウ</t>
    </rPh>
    <rPh sb="18" eb="19">
      <t>トウ</t>
    </rPh>
    <rPh sb="21" eb="23">
      <t>キニュウ</t>
    </rPh>
    <rPh sb="23" eb="24">
      <t>ネガ</t>
    </rPh>
    <phoneticPr fontId="4"/>
  </si>
  <si>
    <t>※ 備考欄には、算出の基礎となる事項をご記入願います。</t>
    <rPh sb="2" eb="4">
      <t>ビコウ</t>
    </rPh>
    <rPh sb="4" eb="5">
      <t>ラン</t>
    </rPh>
    <rPh sb="8" eb="10">
      <t>サンシュツ</t>
    </rPh>
    <rPh sb="11" eb="13">
      <t>キソ</t>
    </rPh>
    <rPh sb="16" eb="18">
      <t>ジコウ</t>
    </rPh>
    <rPh sb="20" eb="22">
      <t>キニュウ</t>
    </rPh>
    <rPh sb="22" eb="23">
      <t>ネガ</t>
    </rPh>
    <phoneticPr fontId="4"/>
  </si>
  <si>
    <t>※宿泊費は１名につき6,000円／日、かつ100,000円/月が上限</t>
    <rPh sb="1" eb="4">
      <t>シュクハクヒ</t>
    </rPh>
    <rPh sb="6" eb="7">
      <t>メイ</t>
    </rPh>
    <rPh sb="15" eb="16">
      <t>エン</t>
    </rPh>
    <rPh sb="17" eb="18">
      <t>ニチ</t>
    </rPh>
    <rPh sb="28" eb="29">
      <t>エン</t>
    </rPh>
    <rPh sb="30" eb="31">
      <t>ツキ</t>
    </rPh>
    <rPh sb="32" eb="34">
      <t>ジョウゲン</t>
    </rPh>
    <phoneticPr fontId="4"/>
  </si>
  <si>
    <t>※ 改定があっだ場合に記載してください。</t>
    <rPh sb="2" eb="4">
      <t>カイテイ</t>
    </rPh>
    <rPh sb="8" eb="10">
      <t>バアイ</t>
    </rPh>
    <rPh sb="11" eb="13">
      <t>キサイ</t>
    </rPh>
    <phoneticPr fontId="4"/>
  </si>
  <si>
    <t>令和4年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</si>
  <si>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</si>
  <si>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令和４年</t>
    <phoneticPr fontId="4"/>
  </si>
  <si>
    <t>10月</t>
    <phoneticPr fontId="4"/>
  </si>
  <si>
    <t>11月</t>
    <phoneticPr fontId="4"/>
  </si>
  <si>
    <t>12月</t>
    <phoneticPr fontId="4"/>
  </si>
  <si>
    <t>水産業労働力確保緊急支援事業 助成申請書明細書（令和３年度 ３次）</t>
    <rPh sb="24" eb="26">
      <t xml:space="preserve">レイワ </t>
    </rPh>
    <rPh sb="27" eb="29">
      <t xml:space="preserve">ネンド </t>
    </rPh>
    <rPh sb="31" eb="32">
      <t xml:space="preserve">ツギ </t>
    </rPh>
    <phoneticPr fontId="4"/>
  </si>
  <si>
    <t>水産業労働力確保緊急支援事業 助成申請書明細書（令和３年度 ３次）</t>
    <rPh sb="24" eb="26">
      <t xml:space="preserve">レイワ </t>
    </rPh>
    <rPh sb="27" eb="29">
      <t xml:space="preserve">ネンド </t>
    </rPh>
    <phoneticPr fontId="4"/>
  </si>
  <si>
    <t>水産業労働力確保緊急支援事業 助成申請書明細書（令和３年度 ３次）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</si>
</sst>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HGMaruGothicMPRO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HGMaruGothicMPRO"/>
      <family val="3"/>
      <charset val="128"/>
    </font>
    <font>
      <sz val="14"/>
      <color theme="1"/>
      <name val="HGMaruGothicMPRO"/>
      <family val="2"/>
      <charset val="128"/>
    </font>
    <font>
      <sz val="9"/>
      <color theme="1"/>
      <name val="HGMaruGothicMPRO"/>
      <family val="2"/>
      <charset val="128"/>
    </font>
    <font>
      <sz val="10"/>
      <color theme="1"/>
      <name val="HGMaruGothicMPRO"/>
      <family val="2"/>
      <charset val="128"/>
    </font>
    <font>
      <b/>
      <sz val="11"/>
      <color theme="1"/>
      <name val="HGMaruGothicMPRO"/>
      <family val="2"/>
      <charset val="128"/>
    </font>
    <font>
      <u/>
      <sz val="11"/>
      <color theme="10"/>
      <name val="游ゴシック"/>
      <family val="2"/>
      <scheme val="minor"/>
    </font>
    <font>
      <b/>
      <sz val="10"/>
      <color theme="1"/>
      <name val="HGMaruGothicMPRO"/>
      <family val="2"/>
      <charset val="128"/>
    </font>
    <font>
      <u/>
      <sz val="11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8" fontId="3" fillId="2" borderId="1" xfId="0" applyNumberFormat="1" applyFont="1" applyFill="1" applyBorder="1" applyAlignment="1">
      <alignment vertical="center"/>
    </xf>
    <xf numFmtId="14" fontId="3" fillId="2" borderId="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38" fontId="7" fillId="2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40" fontId="3" fillId="2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8" fontId="7" fillId="4" borderId="1" xfId="1" applyFont="1" applyFill="1" applyBorder="1" applyAlignment="1">
      <alignment vertical="center"/>
    </xf>
    <xf numFmtId="38" fontId="8" fillId="5" borderId="1" xfId="1" applyFont="1" applyFill="1" applyBorder="1" applyAlignment="1">
      <alignment horizontal="right" vertical="center"/>
    </xf>
    <xf numFmtId="38" fontId="8" fillId="5" borderId="1" xfId="1" applyFont="1" applyFill="1" applyBorder="1" applyAlignment="1">
      <alignment vertical="center"/>
    </xf>
    <xf numFmtId="0" fontId="3" fillId="0" borderId="8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38" fontId="8" fillId="0" borderId="1" xfId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8" fillId="0" borderId="20" xfId="1" applyFont="1" applyFill="1" applyBorder="1" applyAlignment="1">
      <alignment horizontal="center" vertical="center"/>
    </xf>
    <xf numFmtId="38" fontId="8" fillId="5" borderId="20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6" borderId="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38" fontId="11" fillId="5" borderId="15" xfId="1" applyFont="1" applyFill="1" applyBorder="1" applyAlignment="1">
      <alignment horizontal="center" vertical="center"/>
    </xf>
    <xf numFmtId="38" fontId="11" fillId="5" borderId="15" xfId="1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0" fontId="3" fillId="0" borderId="1" xfId="1" applyNumberFormat="1" applyFont="1" applyBorder="1" applyAlignment="1">
      <alignment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2</xdr:row>
      <xdr:rowOff>438150</xdr:rowOff>
    </xdr:from>
    <xdr:to>
      <xdr:col>14</xdr:col>
      <xdr:colOff>171450</xdr:colOff>
      <xdr:row>6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C75DFA-E4AF-44C0-8DAF-01ED5F91CA9F}"/>
            </a:ext>
          </a:extLst>
        </xdr:cNvPr>
        <xdr:cNvSpPr txBox="1"/>
      </xdr:nvSpPr>
      <xdr:spPr>
        <a:xfrm>
          <a:off x="7924800" y="914400"/>
          <a:ext cx="28289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注意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「対象人数」に助成対象となった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人数を、記入してください。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2</xdr:row>
      <xdr:rowOff>0</xdr:rowOff>
    </xdr:from>
    <xdr:to>
      <xdr:col>10</xdr:col>
      <xdr:colOff>790574</xdr:colOff>
      <xdr:row>4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E8B728-4DDB-47FC-BAD8-FCC6875F79BC}"/>
            </a:ext>
          </a:extLst>
        </xdr:cNvPr>
        <xdr:cNvSpPr txBox="1"/>
      </xdr:nvSpPr>
      <xdr:spPr>
        <a:xfrm>
          <a:off x="6677024" y="476250"/>
          <a:ext cx="31527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丸ｺﾞｼｯｸM-PRO" panose="020F0400000000000000" pitchFamily="34" charset="-128"/>
              <a:ea typeface="HG丸ｺﾞｼｯｸM-PRO" panose="020F0400000000000000" pitchFamily="34" charset="-128"/>
            </a:rPr>
            <a:t>賃金</a:t>
          </a:r>
          <a:endParaRPr kumimoji="1" lang="en-US" altLang="ja-JP" sz="2400">
            <a:latin typeface="HG丸ｺﾞｼｯｸM-PRO" panose="020F0400000000000000" pitchFamily="34" charset="-128"/>
            <a:ea typeface="HG丸ｺﾞｼｯｸM-PRO" panose="020F0400000000000000" pitchFamily="34" charset="-128"/>
          </a:endParaRPr>
        </a:p>
      </xdr:txBody>
    </xdr:sp>
    <xdr:clientData/>
  </xdr:twoCellAnchor>
  <xdr:twoCellAnchor>
    <xdr:from>
      <xdr:col>19</xdr:col>
      <xdr:colOff>204107</xdr:colOff>
      <xdr:row>2</xdr:row>
      <xdr:rowOff>13607</xdr:rowOff>
    </xdr:from>
    <xdr:to>
      <xdr:col>24</xdr:col>
      <xdr:colOff>149679</xdr:colOff>
      <xdr:row>7</xdr:row>
      <xdr:rowOff>231321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A4A621-1CA2-4113-AC52-5A2F6C5F4D62}"/>
            </a:ext>
          </a:extLst>
        </xdr:cNvPr>
        <xdr:cNvSpPr txBox="1"/>
      </xdr:nvSpPr>
      <xdr:spPr>
        <a:xfrm>
          <a:off x="16478250" y="503464"/>
          <a:ext cx="4150179" cy="1442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注意　</a:t>
          </a:r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備考欄記載例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endParaRPr kumimoji="1" lang="ja-JP" altLang="en-US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・時間給 </a:t>
          </a:r>
          <a:r>
            <a:rPr kumimoji="1" lang="en-US" altLang="ja-JP" sz="1100">
              <a:solidFill>
                <a:sysClr val="windowText" lastClr="000000"/>
              </a:solidFill>
            </a:rPr>
            <a:t>= </a:t>
          </a:r>
          <a:r>
            <a:rPr kumimoji="1" lang="ja-JP" altLang="en-US" sz="1100">
              <a:solidFill>
                <a:sysClr val="windowText" lastClr="000000"/>
              </a:solidFill>
            </a:rPr>
            <a:t>基本給</a:t>
          </a:r>
          <a:r>
            <a:rPr kumimoji="1" lang="en-US" altLang="ja-JP" sz="1100">
              <a:solidFill>
                <a:sysClr val="windowText" lastClr="000000"/>
              </a:solidFill>
            </a:rPr>
            <a:t> ÷ </a:t>
          </a:r>
          <a:r>
            <a:rPr kumimoji="1" lang="ja-JP" altLang="en-US" sz="1100">
              <a:solidFill>
                <a:sysClr val="windowText" lastClr="000000"/>
              </a:solidFill>
            </a:rPr>
            <a:t>所定労働時間で算出した。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・勤務時間数は、想定される時間数を入力した。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10</xdr:col>
      <xdr:colOff>781050</xdr:colOff>
      <xdr:row>4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CB0AB1-2E47-4AA7-8402-2BFDE72CBE54}"/>
            </a:ext>
          </a:extLst>
        </xdr:cNvPr>
        <xdr:cNvSpPr txBox="1"/>
      </xdr:nvSpPr>
      <xdr:spPr>
        <a:xfrm>
          <a:off x="6667500" y="476250"/>
          <a:ext cx="31527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丸ｺﾞｼｯｸM-PRO" panose="020F0400000000000000" pitchFamily="34" charset="-128"/>
              <a:ea typeface="HG丸ｺﾞｼｯｸM-PRO" panose="020F0400000000000000" pitchFamily="34" charset="-128"/>
            </a:rPr>
            <a:t>保険</a:t>
          </a:r>
          <a:r>
            <a:rPr kumimoji="1" lang="ja-JP" altLang="en-US" sz="1600">
              <a:latin typeface="HG丸ｺﾞｼｯｸM-PRO" panose="020F0400000000000000" pitchFamily="34" charset="-128"/>
              <a:ea typeface="HG丸ｺﾞｼｯｸM-PRO" panose="020F0400000000000000" pitchFamily="34" charset="-128"/>
            </a:rPr>
            <a:t>（傷害保険のみ）</a:t>
          </a:r>
          <a:endParaRPr kumimoji="1" lang="en-US" altLang="ja-JP" sz="2400">
            <a:latin typeface="HG丸ｺﾞｼｯｸM-PRO" panose="020F0400000000000000" pitchFamily="34" charset="-128"/>
            <a:ea typeface="HG丸ｺﾞｼｯｸM-PRO" panose="020F0400000000000000" pitchFamily="34" charset="-128"/>
          </a:endParaRPr>
        </a:p>
      </xdr:txBody>
    </xdr:sp>
    <xdr:clientData/>
  </xdr:twoCellAnchor>
  <xdr:twoCellAnchor>
    <xdr:from>
      <xdr:col>19</xdr:col>
      <xdr:colOff>285750</xdr:colOff>
      <xdr:row>2</xdr:row>
      <xdr:rowOff>40821</xdr:rowOff>
    </xdr:from>
    <xdr:to>
      <xdr:col>24</xdr:col>
      <xdr:colOff>231322</xdr:colOff>
      <xdr:row>8</xdr:row>
      <xdr:rowOff>13606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EB65EF3-5B29-436B-A356-8E0525973A45}"/>
            </a:ext>
          </a:extLst>
        </xdr:cNvPr>
        <xdr:cNvSpPr txBox="1"/>
      </xdr:nvSpPr>
      <xdr:spPr>
        <a:xfrm>
          <a:off x="16559893" y="530678"/>
          <a:ext cx="4150179" cy="1442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注意　</a:t>
          </a:r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備考欄記載例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endParaRPr kumimoji="1" lang="ja-JP" altLang="en-US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・「〇〇〇損害保険」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　年完</a:t>
          </a:r>
          <a:r>
            <a:rPr kumimoji="1" lang="en-US" altLang="ja-JP" sz="1100">
              <a:solidFill>
                <a:sysClr val="windowText" lastClr="000000"/>
              </a:solidFill>
            </a:rPr>
            <a:t>33,600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r>
            <a:rPr kumimoji="1" lang="en-US" altLang="ja-JP" sz="1100">
              <a:solidFill>
                <a:sysClr val="windowText" lastClr="000000"/>
              </a:solidFill>
            </a:rPr>
            <a:t>÷12</a:t>
          </a:r>
          <a:r>
            <a:rPr kumimoji="1" lang="ja-JP" altLang="en-US" sz="1100">
              <a:solidFill>
                <a:sysClr val="windowText" lastClr="000000"/>
              </a:solidFill>
            </a:rPr>
            <a:t>か月</a:t>
          </a:r>
          <a:r>
            <a:rPr kumimoji="1" lang="en-US" altLang="ja-JP" sz="1100">
              <a:solidFill>
                <a:sysClr val="windowText" lastClr="000000"/>
              </a:solidFill>
            </a:rPr>
            <a:t>=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2,800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円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/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月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10</xdr:col>
      <xdr:colOff>781050</xdr:colOff>
      <xdr:row>4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D378E5-8BD0-40C7-B9C9-C2910CBFA036}"/>
            </a:ext>
          </a:extLst>
        </xdr:cNvPr>
        <xdr:cNvSpPr txBox="1"/>
      </xdr:nvSpPr>
      <xdr:spPr>
        <a:xfrm>
          <a:off x="6667500" y="476250"/>
          <a:ext cx="31527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丸ｺﾞｼｯｸM-PRO" panose="020F0400000000000000" pitchFamily="34" charset="-128"/>
              <a:ea typeface="HG丸ｺﾞｼｯｸM-PRO" panose="020F0400000000000000" pitchFamily="34" charset="-128"/>
            </a:rPr>
            <a:t>宿泊費等</a:t>
          </a:r>
          <a:endParaRPr kumimoji="1" lang="en-US" altLang="ja-JP" sz="2400">
            <a:latin typeface="HG丸ｺﾞｼｯｸM-PRO" panose="020F0400000000000000" pitchFamily="34" charset="-128"/>
            <a:ea typeface="HG丸ｺﾞｼｯｸM-PRO" panose="020F0400000000000000" pitchFamily="34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10</xdr:col>
      <xdr:colOff>781050</xdr:colOff>
      <xdr:row>4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40FEF7-A478-4F14-B2F9-C00D577C7837}"/>
            </a:ext>
          </a:extLst>
        </xdr:cNvPr>
        <xdr:cNvSpPr txBox="1"/>
      </xdr:nvSpPr>
      <xdr:spPr>
        <a:xfrm>
          <a:off x="6667500" y="476250"/>
          <a:ext cx="31527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丸ｺﾞｼｯｸM-PRO" panose="020F0400000000000000" pitchFamily="34" charset="-128"/>
              <a:ea typeface="HG丸ｺﾞｼｯｸM-PRO" panose="020F0400000000000000" pitchFamily="34" charset="-128"/>
            </a:rPr>
            <a:t>交通費等</a:t>
          </a:r>
          <a:endParaRPr kumimoji="1" lang="en-US" altLang="ja-JP" sz="2400">
            <a:latin typeface="HG丸ｺﾞｼｯｸM-PRO" panose="020F0400000000000000" pitchFamily="34" charset="-128"/>
            <a:ea typeface="HG丸ｺﾞｼｯｸM-PRO" panose="020F0400000000000000" pitchFamily="34" charset="-128"/>
          </a:endParaRPr>
        </a:p>
      </xdr:txBody>
    </xdr:sp>
    <xdr:clientData/>
  </xdr:twoCellAnchor>
  <xdr:twoCellAnchor>
    <xdr:from>
      <xdr:col>19</xdr:col>
      <xdr:colOff>381000</xdr:colOff>
      <xdr:row>1</xdr:row>
      <xdr:rowOff>68035</xdr:rowOff>
    </xdr:from>
    <xdr:to>
      <xdr:col>24</xdr:col>
      <xdr:colOff>639536</xdr:colOff>
      <xdr:row>7</xdr:row>
      <xdr:rowOff>40821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AB7364-6B10-4F1E-99A0-E6BE498399A8}"/>
            </a:ext>
          </a:extLst>
        </xdr:cNvPr>
        <xdr:cNvSpPr txBox="1"/>
      </xdr:nvSpPr>
      <xdr:spPr>
        <a:xfrm>
          <a:off x="16655143" y="312964"/>
          <a:ext cx="4150179" cy="1442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注意　</a:t>
          </a:r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備考欄記載例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endParaRPr kumimoji="1" lang="ja-JP" altLang="en-US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日</a:t>
          </a:r>
          <a:r>
            <a:rPr kumimoji="1" lang="en-US" altLang="ja-JP" sz="1100">
              <a:solidFill>
                <a:sysClr val="windowText" lastClr="000000"/>
              </a:solidFill>
            </a:rPr>
            <a:t>300</a:t>
          </a:r>
          <a:r>
            <a:rPr kumimoji="1" lang="ja-JP" altLang="en-US" sz="1100">
              <a:solidFill>
                <a:sysClr val="windowText" lastClr="000000"/>
              </a:solidFill>
            </a:rPr>
            <a:t>円 </a:t>
          </a:r>
          <a:r>
            <a:rPr kumimoji="1" lang="en-US" altLang="ja-JP" sz="1100">
              <a:solidFill>
                <a:sysClr val="windowText" lastClr="000000"/>
              </a:solidFill>
            </a:rPr>
            <a:t>× </a:t>
          </a:r>
          <a:r>
            <a:rPr kumimoji="1" lang="ja-JP" altLang="en-US" sz="1100">
              <a:solidFill>
                <a:sysClr val="windowText" lastClr="000000"/>
              </a:solidFill>
            </a:rPr>
            <a:t>日数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又は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・社内規定、</a:t>
          </a:r>
          <a:r>
            <a:rPr kumimoji="1" lang="en-US" altLang="ja-JP" sz="1100">
              <a:solidFill>
                <a:sysClr val="windowText" lastClr="000000"/>
              </a:solidFill>
            </a:rPr>
            <a:t>4km</a:t>
          </a:r>
          <a:r>
            <a:rPr kumimoji="1" lang="ja-JP" altLang="en-US" sz="1100">
              <a:solidFill>
                <a:sysClr val="windowText" lastClr="000000"/>
              </a:solidFill>
            </a:rPr>
            <a:t>未満</a:t>
          </a:r>
          <a:r>
            <a:rPr kumimoji="1" lang="en-US" altLang="ja-JP" sz="1100">
              <a:solidFill>
                <a:sysClr val="windowText" lastClr="000000"/>
              </a:solidFill>
            </a:rPr>
            <a:t>4,100</a:t>
          </a:r>
          <a:r>
            <a:rPr kumimoji="1" lang="ja-JP" altLang="en-US" sz="1100">
              <a:solidFill>
                <a:sysClr val="windowText" lastClr="000000"/>
              </a:solidFill>
            </a:rPr>
            <a:t>円　　　　　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10</xdr:col>
      <xdr:colOff>781050</xdr:colOff>
      <xdr:row>4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FD4A3C-14C4-4891-AFF5-4A0F7165D718}"/>
            </a:ext>
          </a:extLst>
        </xdr:cNvPr>
        <xdr:cNvSpPr txBox="1"/>
      </xdr:nvSpPr>
      <xdr:spPr>
        <a:xfrm>
          <a:off x="6667500" y="476250"/>
          <a:ext cx="31527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丸ｺﾞｼｯｸM-PRO" panose="020F0400000000000000" pitchFamily="34" charset="-128"/>
              <a:ea typeface="HG丸ｺﾞｼｯｸM-PRO" panose="020F0400000000000000" pitchFamily="34" charset="-128"/>
            </a:rPr>
            <a:t>まとめ表</a:t>
          </a:r>
          <a:endParaRPr kumimoji="1" lang="en-US" altLang="ja-JP" sz="2400">
            <a:latin typeface="HG丸ｺﾞｼｯｸM-PRO" panose="020F0400000000000000" pitchFamily="34" charset="-128"/>
            <a:ea typeface="HG丸ｺﾞｼｯｸM-PRO" panose="020F0400000000000000" pitchFamily="3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F9C85-4179-4E71-9450-E0265E4B7520}">
  <sheetPr>
    <pageSetUpPr fitToPage="1"/>
  </sheetPr>
  <dimension ref="A1:J20"/>
  <sheetViews>
    <sheetView showGridLines="0" tabSelected="1" view="pageBreakPreview" topLeftCell="B1" zoomScaleNormal="100" zoomScaleSheetLayoutView="100" workbookViewId="0">
      <selection activeCell="O14" sqref="O14"/>
    </sheetView>
  </sheetViews>
  <sheetFormatPr baseColWidth="10" defaultColWidth="9" defaultRowHeight="18.75" customHeight="1"/>
  <cols>
    <col min="1" max="1" width="2.33203125" style="9" customWidth="1"/>
    <col min="2" max="2" width="9.1640625" style="1" customWidth="1"/>
    <col min="3" max="3" width="6.6640625" style="1" customWidth="1"/>
    <col min="4" max="4" width="5.5" style="1" bestFit="1" customWidth="1"/>
    <col min="5" max="5" width="13.33203125" style="1" customWidth="1"/>
    <col min="6" max="10" width="13.1640625" style="1" customWidth="1"/>
    <col min="11" max="16384" width="9" style="1"/>
  </cols>
  <sheetData>
    <row r="1" spans="1:10" ht="18.75" customHeight="1">
      <c r="I1" s="70"/>
      <c r="J1" s="70" t="s">
        <v>56</v>
      </c>
    </row>
    <row r="2" spans="1:10" ht="18.75" customHeight="1">
      <c r="B2" s="38" t="s">
        <v>86</v>
      </c>
      <c r="C2" s="38"/>
      <c r="D2" s="38"/>
      <c r="E2" s="38"/>
      <c r="F2" s="38"/>
      <c r="G2" s="38"/>
      <c r="H2" s="38"/>
      <c r="I2" s="38"/>
      <c r="J2" s="38"/>
    </row>
    <row r="3" spans="1:10" ht="37.5" customHeight="1">
      <c r="I3" s="71"/>
      <c r="J3" s="71" t="s">
        <v>50</v>
      </c>
    </row>
    <row r="4" spans="1:10" ht="26.25" customHeight="1">
      <c r="B4" s="41" t="s">
        <v>47</v>
      </c>
      <c r="C4" s="42"/>
      <c r="D4" s="40" t="s">
        <v>52</v>
      </c>
      <c r="E4" s="40" t="s">
        <v>55</v>
      </c>
      <c r="F4" s="72" t="s">
        <v>53</v>
      </c>
      <c r="G4" s="72"/>
      <c r="H4" s="72"/>
      <c r="I4" s="72"/>
      <c r="J4" s="73" t="s">
        <v>58</v>
      </c>
    </row>
    <row r="5" spans="1:10" ht="26.25" customHeight="1">
      <c r="B5" s="43"/>
      <c r="C5" s="44"/>
      <c r="D5" s="40"/>
      <c r="E5" s="40"/>
      <c r="F5" s="74" t="s">
        <v>37</v>
      </c>
      <c r="G5" s="74" t="s">
        <v>43</v>
      </c>
      <c r="H5" s="74" t="s">
        <v>48</v>
      </c>
      <c r="I5" s="74" t="s">
        <v>49</v>
      </c>
      <c r="J5" s="75"/>
    </row>
    <row r="6" spans="1:10" ht="22.5" customHeight="1">
      <c r="B6" s="37" t="s">
        <v>80</v>
      </c>
      <c r="C6" s="76" t="s">
        <v>62</v>
      </c>
      <c r="D6" s="77"/>
      <c r="E6" s="24">
        <f>SUM(F6:I6)</f>
        <v>0</v>
      </c>
      <c r="F6" s="25">
        <f>IF(賃金!G$47="","",賃金!G$47)</f>
        <v>0</v>
      </c>
      <c r="G6" s="25">
        <f>IF(保険!G$36="","",保険!G$36)</f>
        <v>0</v>
      </c>
      <c r="H6" s="25">
        <f>IF(宿泊費等!G$36="","",宿泊費等!G$36)</f>
        <v>0</v>
      </c>
      <c r="I6" s="25">
        <f>IF(交通費等!G$31="","",交通費等!G$31)</f>
        <v>0</v>
      </c>
      <c r="J6" s="78"/>
    </row>
    <row r="7" spans="1:10" ht="22.5" customHeight="1">
      <c r="A7" s="79"/>
      <c r="B7" s="37" t="s">
        <v>80</v>
      </c>
      <c r="C7" s="76" t="s">
        <v>63</v>
      </c>
      <c r="D7" s="29"/>
      <c r="E7" s="25">
        <f t="shared" ref="E7:E17" si="0">SUM(F7:I7)</f>
        <v>0</v>
      </c>
      <c r="F7" s="25">
        <f>IF(賃金!H$47="","",賃金!H$47)</f>
        <v>0</v>
      </c>
      <c r="G7" s="25">
        <f>IF(保険!H$36="","",保険!H$36)</f>
        <v>0</v>
      </c>
      <c r="H7" s="25">
        <f>IF(宿泊費等!H$36="","",宿泊費等!H$36)</f>
        <v>0</v>
      </c>
      <c r="I7" s="80">
        <f>IF(交通費等!H$31="","",交通費等!H$31)</f>
        <v>0</v>
      </c>
      <c r="J7" s="77"/>
    </row>
    <row r="8" spans="1:10" ht="22.5" customHeight="1">
      <c r="A8" s="79"/>
      <c r="B8" s="37" t="s">
        <v>81</v>
      </c>
      <c r="C8" s="76" t="s">
        <v>64</v>
      </c>
      <c r="D8" s="29"/>
      <c r="E8" s="25">
        <f t="shared" si="0"/>
        <v>0</v>
      </c>
      <c r="F8" s="25">
        <f>IF(賃金!I$47="","",賃金!I$47)</f>
        <v>0</v>
      </c>
      <c r="G8" s="25">
        <f>IF(保険!I$36="","",保険!I$36)</f>
        <v>0</v>
      </c>
      <c r="H8" s="25">
        <f>IF(宿泊費等!I$36="","",宿泊費等!I$36)</f>
        <v>0</v>
      </c>
      <c r="I8" s="80">
        <f>IF(交通費等!I$31="","",交通費等!I$31)</f>
        <v>0</v>
      </c>
      <c r="J8" s="77"/>
    </row>
    <row r="9" spans="1:10" ht="22.5" customHeight="1">
      <c r="A9" s="79"/>
      <c r="B9" s="37" t="s">
        <v>81</v>
      </c>
      <c r="C9" s="76" t="s">
        <v>65</v>
      </c>
      <c r="D9" s="29"/>
      <c r="E9" s="25">
        <f t="shared" si="0"/>
        <v>0</v>
      </c>
      <c r="F9" s="25">
        <f>IF(賃金!J$47="","",賃金!J$47)</f>
        <v>0</v>
      </c>
      <c r="G9" s="25">
        <f>IF(保険!J$36="","",保険!J$36)</f>
        <v>0</v>
      </c>
      <c r="H9" s="25">
        <f>IF(宿泊費等!J$36="","",宿泊費等!J$36)</f>
        <v>0</v>
      </c>
      <c r="I9" s="80">
        <f>IF(交通費等!J$31="","",交通費等!J$31)</f>
        <v>0</v>
      </c>
      <c r="J9" s="77"/>
    </row>
    <row r="10" spans="1:10" ht="22.5" customHeight="1">
      <c r="A10" s="79"/>
      <c r="B10" s="37" t="s">
        <v>81</v>
      </c>
      <c r="C10" s="76" t="s">
        <v>66</v>
      </c>
      <c r="D10" s="29"/>
      <c r="E10" s="25">
        <f t="shared" si="0"/>
        <v>0</v>
      </c>
      <c r="F10" s="25">
        <f>IF(賃金!K$47="","",賃金!K$47)</f>
        <v>0</v>
      </c>
      <c r="G10" s="25">
        <f>IF(保険!K$36="","",保険!K$36)</f>
        <v>0</v>
      </c>
      <c r="H10" s="25">
        <f>IF(宿泊費等!K$36="","",宿泊費等!K$36)</f>
        <v>0</v>
      </c>
      <c r="I10" s="80">
        <f>IF(交通費等!K$31="","",交通費等!K$31)</f>
        <v>0</v>
      </c>
      <c r="J10" s="77"/>
    </row>
    <row r="11" spans="1:10" ht="22.5" customHeight="1">
      <c r="A11" s="79"/>
      <c r="B11" s="37" t="s">
        <v>82</v>
      </c>
      <c r="C11" s="76" t="s">
        <v>67</v>
      </c>
      <c r="D11" s="29"/>
      <c r="E11" s="25">
        <f t="shared" si="0"/>
        <v>0</v>
      </c>
      <c r="F11" s="25">
        <f>IF(賃金!L$47="","",賃金!L$47)</f>
        <v>0</v>
      </c>
      <c r="G11" s="25">
        <f>IF(保険!L$36="","",保険!L$36)</f>
        <v>0</v>
      </c>
      <c r="H11" s="25">
        <f>IF(宿泊費等!L$36="","",宿泊費等!L$36)</f>
        <v>0</v>
      </c>
      <c r="I11" s="80">
        <f>IF(交通費等!L$31="","",交通費等!L$31)</f>
        <v>0</v>
      </c>
      <c r="J11" s="77"/>
    </row>
    <row r="12" spans="1:10" ht="22.5" customHeight="1">
      <c r="A12" s="79"/>
      <c r="B12" s="37" t="s">
        <v>81</v>
      </c>
      <c r="C12" s="76" t="s">
        <v>68</v>
      </c>
      <c r="D12" s="29"/>
      <c r="E12" s="25">
        <f t="shared" si="0"/>
        <v>0</v>
      </c>
      <c r="F12" s="25">
        <f>IF(賃金!M$47="","",賃金!M$47)</f>
        <v>0</v>
      </c>
      <c r="G12" s="25">
        <f>IF(保険!M$36="","",保険!M$36)</f>
        <v>0</v>
      </c>
      <c r="H12" s="25">
        <f>IF(宿泊費等!M$36="","",宿泊費等!M$36)</f>
        <v>0</v>
      </c>
      <c r="I12" s="80">
        <f>IF(交通費等!M$31="","",交通費等!M$31)</f>
        <v>0</v>
      </c>
      <c r="J12" s="77"/>
    </row>
    <row r="13" spans="1:10" ht="22.5" customHeight="1">
      <c r="A13" s="79"/>
      <c r="B13" s="37" t="s">
        <v>81</v>
      </c>
      <c r="C13" s="76" t="s">
        <v>69</v>
      </c>
      <c r="D13" s="29"/>
      <c r="E13" s="25">
        <f t="shared" si="0"/>
        <v>0</v>
      </c>
      <c r="F13" s="25">
        <f>IF(賃金!N$47="","",賃金!N$47)</f>
        <v>0</v>
      </c>
      <c r="G13" s="25">
        <f>IF(保険!N$36="","",保険!N$36)</f>
        <v>0</v>
      </c>
      <c r="H13" s="25">
        <f>IF(宿泊費等!N$36="","",宿泊費等!N$36)</f>
        <v>0</v>
      </c>
      <c r="I13" s="80">
        <f>IF(交通費等!N$31="","",交通費等!N$31)</f>
        <v>0</v>
      </c>
      <c r="J13" s="77"/>
    </row>
    <row r="14" spans="1:10" ht="22.5" customHeight="1">
      <c r="A14" s="79"/>
      <c r="B14" s="37" t="s">
        <v>81</v>
      </c>
      <c r="C14" s="76" t="s">
        <v>70</v>
      </c>
      <c r="D14" s="29"/>
      <c r="E14" s="25">
        <f t="shared" si="0"/>
        <v>0</v>
      </c>
      <c r="F14" s="25">
        <f>IF(賃金!O$47="","",賃金!O$47)</f>
        <v>0</v>
      </c>
      <c r="G14" s="25">
        <f>IF(保険!O$36="","",保険!O$36)</f>
        <v>0</v>
      </c>
      <c r="H14" s="25">
        <f>IF(宿泊費等!O$36="","",宿泊費等!O$36)</f>
        <v>0</v>
      </c>
      <c r="I14" s="80">
        <f>IF(交通費等!O$31="","",交通費等!O$31)</f>
        <v>0</v>
      </c>
      <c r="J14" s="77"/>
    </row>
    <row r="15" spans="1:10" ht="22.5" customHeight="1">
      <c r="A15" s="79"/>
      <c r="B15" s="37" t="s">
        <v>81</v>
      </c>
      <c r="C15" s="76" t="s">
        <v>71</v>
      </c>
      <c r="D15" s="29"/>
      <c r="E15" s="25">
        <f t="shared" si="0"/>
        <v>0</v>
      </c>
      <c r="F15" s="25">
        <f>IF(賃金!P$47="","",賃金!P$47)</f>
        <v>0</v>
      </c>
      <c r="G15" s="25">
        <f>IF(保険!P$36="","",保険!P$36)</f>
        <v>0</v>
      </c>
      <c r="H15" s="25">
        <f>IF(宿泊費等!P$36="","",宿泊費等!P$36)</f>
        <v>0</v>
      </c>
      <c r="I15" s="80">
        <f>IF(交通費等!P$31="","",交通費等!P$31)</f>
        <v>0</v>
      </c>
      <c r="J15" s="77"/>
    </row>
    <row r="16" spans="1:10" ht="22.5" customHeight="1">
      <c r="A16" s="79"/>
      <c r="B16" s="37" t="s">
        <v>81</v>
      </c>
      <c r="C16" s="76" t="s">
        <v>72</v>
      </c>
      <c r="D16" s="29"/>
      <c r="E16" s="25">
        <f t="shared" si="0"/>
        <v>0</v>
      </c>
      <c r="F16" s="25">
        <f>IF(賃金!Q$47="","",賃金!Q$47)</f>
        <v>0</v>
      </c>
      <c r="G16" s="25">
        <f>IF(保険!Q$36="","",保険!Q$36)</f>
        <v>0</v>
      </c>
      <c r="H16" s="25">
        <f>IF(宿泊費等!Q$36="","",宿泊費等!Q$36)</f>
        <v>0</v>
      </c>
      <c r="I16" s="80">
        <f>IF(交通費等!Q$31="","",交通費等!Q$31)</f>
        <v>0</v>
      </c>
      <c r="J16" s="77"/>
    </row>
    <row r="17" spans="1:10" ht="22.5" customHeight="1" thickBot="1">
      <c r="A17" s="79"/>
      <c r="B17" s="81" t="s">
        <v>82</v>
      </c>
      <c r="C17" s="82" t="s">
        <v>73</v>
      </c>
      <c r="D17" s="31"/>
      <c r="E17" s="32">
        <f t="shared" si="0"/>
        <v>0</v>
      </c>
      <c r="F17" s="32">
        <f>IF(賃金!R$47="","",賃金!R$47)</f>
        <v>0</v>
      </c>
      <c r="G17" s="32">
        <f>IF(保険!R$36="","",保険!R$36)</f>
        <v>0</v>
      </c>
      <c r="H17" s="32">
        <f>IF(宿泊費等!R$36="","",宿泊費等!R$36)</f>
        <v>0</v>
      </c>
      <c r="I17" s="83">
        <f>IF(交通費等!R$31="","",交通費等!R$31)</f>
        <v>0</v>
      </c>
      <c r="J17" s="84"/>
    </row>
    <row r="18" spans="1:10" ht="22.5" customHeight="1" thickBot="1">
      <c r="B18" s="39" t="s">
        <v>17</v>
      </c>
      <c r="C18" s="85"/>
      <c r="D18" s="86">
        <f>SUM(D6:D17)</f>
        <v>0</v>
      </c>
      <c r="E18" s="87">
        <f>SUM(E6:E17)</f>
        <v>0</v>
      </c>
      <c r="F18" s="87">
        <f t="shared" ref="F18:I18" si="1">SUM(F6:F17)</f>
        <v>0</v>
      </c>
      <c r="G18" s="87">
        <f t="shared" si="1"/>
        <v>0</v>
      </c>
      <c r="H18" s="87">
        <f t="shared" si="1"/>
        <v>0</v>
      </c>
      <c r="I18" s="87">
        <f t="shared" si="1"/>
        <v>0</v>
      </c>
      <c r="J18" s="88"/>
    </row>
    <row r="20" spans="1:10" ht="18.75" customHeight="1">
      <c r="B20" s="1" t="s">
        <v>51</v>
      </c>
    </row>
  </sheetData>
  <mergeCells count="7">
    <mergeCell ref="B2:J2"/>
    <mergeCell ref="J4:J5"/>
    <mergeCell ref="F4:I4"/>
    <mergeCell ref="B18:C18"/>
    <mergeCell ref="E4:E5"/>
    <mergeCell ref="D4:D5"/>
    <mergeCell ref="B4:C5"/>
  </mergeCells>
  <phoneticPr fontId="4"/>
  <printOptions horizontalCentered="1"/>
  <pageMargins left="0.31496062992125984" right="0.11811023622047245" top="0.74803149606299213" bottom="0.7480314960629921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showGridLines="0" view="pageBreakPreview" zoomScale="70" zoomScaleNormal="100" zoomScaleSheetLayoutView="70" workbookViewId="0">
      <selection sqref="A1:XFD1048576"/>
    </sheetView>
  </sheetViews>
  <sheetFormatPr baseColWidth="10" defaultColWidth="9" defaultRowHeight="14"/>
  <cols>
    <col min="1" max="1" width="7.33203125" style="1" bestFit="1" customWidth="1"/>
    <col min="2" max="2" width="15.5" style="1" customWidth="1"/>
    <col min="3" max="3" width="15.1640625" style="1" bestFit="1" customWidth="1"/>
    <col min="4" max="4" width="4" style="1" customWidth="1"/>
    <col min="5" max="5" width="15.1640625" style="1" bestFit="1" customWidth="1"/>
    <col min="6" max="6" width="19.5" style="1" bestFit="1" customWidth="1"/>
    <col min="7" max="7" width="10.6640625" style="1" bestFit="1" customWidth="1"/>
    <col min="8" max="8" width="10.33203125" style="1" customWidth="1"/>
    <col min="9" max="18" width="10.33203125" style="1" bestFit="1" customWidth="1"/>
    <col min="19" max="19" width="12.33203125" style="1" bestFit="1" customWidth="1"/>
    <col min="20" max="20" width="9" style="1"/>
    <col min="21" max="21" width="19.5" style="1" bestFit="1" customWidth="1"/>
    <col min="22" max="16384" width="9" style="1"/>
  </cols>
  <sheetData>
    <row r="1" spans="1:21" ht="18.75" customHeight="1">
      <c r="A1" s="64" t="s">
        <v>87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ht="18.75" customHeight="1"/>
    <row r="3" spans="1:21" ht="18.75" customHeight="1">
      <c r="A3" s="45" t="s">
        <v>0</v>
      </c>
      <c r="B3" s="45"/>
      <c r="C3" s="89"/>
      <c r="D3" s="89"/>
      <c r="E3" s="89"/>
      <c r="F3" s="89"/>
      <c r="G3" s="9"/>
      <c r="H3" s="9"/>
      <c r="I3" s="9"/>
      <c r="J3" s="9"/>
      <c r="K3" s="35"/>
      <c r="L3" s="9"/>
      <c r="M3" s="9"/>
      <c r="N3" s="9"/>
      <c r="O3" s="9"/>
      <c r="P3" s="9"/>
      <c r="Q3" s="9"/>
    </row>
    <row r="4" spans="1:21" ht="18.75" customHeight="1">
      <c r="A4" s="46" t="s">
        <v>1</v>
      </c>
      <c r="B4" s="56"/>
      <c r="C4" s="89"/>
      <c r="D4" s="89"/>
      <c r="E4" s="89"/>
      <c r="F4" s="89"/>
      <c r="H4" s="9"/>
    </row>
    <row r="5" spans="1:21" ht="18.75" customHeight="1">
      <c r="A5" s="45" t="s">
        <v>2</v>
      </c>
      <c r="B5" s="45"/>
      <c r="C5" s="89"/>
      <c r="D5" s="89"/>
      <c r="E5" s="89"/>
      <c r="F5" s="89"/>
      <c r="H5" s="9"/>
    </row>
    <row r="6" spans="1:21" ht="18.75" customHeight="1">
      <c r="A6" s="45" t="s">
        <v>24</v>
      </c>
      <c r="B6" s="45"/>
      <c r="C6" s="89"/>
      <c r="D6" s="89"/>
      <c r="E6" s="89"/>
      <c r="F6" s="89"/>
      <c r="H6" s="45"/>
      <c r="I6" s="45"/>
      <c r="J6" s="45" t="s">
        <v>30</v>
      </c>
      <c r="K6" s="45"/>
      <c r="L6" s="45" t="s">
        <v>18</v>
      </c>
      <c r="M6" s="45"/>
    </row>
    <row r="7" spans="1:21" ht="18.75" customHeight="1">
      <c r="A7" s="45" t="s">
        <v>25</v>
      </c>
      <c r="B7" s="45"/>
      <c r="C7" s="89"/>
      <c r="D7" s="89"/>
      <c r="E7" s="89"/>
      <c r="F7" s="89"/>
      <c r="H7" s="45" t="s">
        <v>28</v>
      </c>
      <c r="I7" s="46"/>
      <c r="J7" s="45"/>
      <c r="K7" s="45"/>
      <c r="L7" s="45"/>
      <c r="M7" s="45"/>
    </row>
    <row r="8" spans="1:21" ht="18.75" customHeight="1">
      <c r="A8" s="45" t="s">
        <v>26</v>
      </c>
      <c r="B8" s="45"/>
      <c r="C8" s="90"/>
      <c r="D8" s="89"/>
      <c r="E8" s="89"/>
      <c r="F8" s="89"/>
      <c r="H8" s="45" t="s">
        <v>29</v>
      </c>
      <c r="I8" s="46"/>
      <c r="J8" s="45"/>
      <c r="K8" s="45"/>
      <c r="L8" s="45"/>
      <c r="M8" s="91"/>
      <c r="N8" s="1" t="s">
        <v>79</v>
      </c>
    </row>
    <row r="9" spans="1:21" ht="18.75" customHeight="1"/>
    <row r="10" spans="1:21" ht="18.75" customHeight="1">
      <c r="A10" s="19" t="s">
        <v>14</v>
      </c>
      <c r="B10" s="33" t="s">
        <v>3</v>
      </c>
      <c r="C10" s="57" t="s">
        <v>27</v>
      </c>
      <c r="D10" s="57"/>
      <c r="E10" s="57"/>
      <c r="F10" s="33" t="s">
        <v>6</v>
      </c>
      <c r="G10" s="20" t="s">
        <v>60</v>
      </c>
      <c r="H10" s="20" t="s">
        <v>12</v>
      </c>
      <c r="I10" s="20" t="s">
        <v>13</v>
      </c>
      <c r="J10" s="20" t="s">
        <v>61</v>
      </c>
      <c r="K10" s="20" t="s">
        <v>7</v>
      </c>
      <c r="L10" s="20" t="s">
        <v>8</v>
      </c>
      <c r="M10" s="20" t="s">
        <v>9</v>
      </c>
      <c r="N10" s="20" t="s">
        <v>10</v>
      </c>
      <c r="O10" s="20" t="s">
        <v>11</v>
      </c>
      <c r="P10" s="20" t="s">
        <v>83</v>
      </c>
      <c r="Q10" s="20" t="s">
        <v>84</v>
      </c>
      <c r="R10" s="20" t="s">
        <v>85</v>
      </c>
      <c r="S10" s="33" t="s">
        <v>17</v>
      </c>
      <c r="U10" s="16" t="s">
        <v>46</v>
      </c>
    </row>
    <row r="11" spans="1:21" ht="18.75" customHeight="1">
      <c r="A11" s="34" t="s">
        <v>19</v>
      </c>
      <c r="B11" s="2"/>
      <c r="C11" s="92"/>
      <c r="D11" s="36" t="s">
        <v>57</v>
      </c>
      <c r="E11" s="93"/>
      <c r="F11" s="34" t="s">
        <v>33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"/>
      <c r="U11" s="17"/>
    </row>
    <row r="12" spans="1:21" ht="18.75" customHeight="1">
      <c r="A12" s="34" t="s">
        <v>20</v>
      </c>
      <c r="B12" s="94"/>
      <c r="C12" s="92"/>
      <c r="D12" s="95" t="s">
        <v>57</v>
      </c>
      <c r="E12" s="93"/>
      <c r="F12" s="34" t="s">
        <v>32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2"/>
      <c r="U12" s="17"/>
    </row>
    <row r="13" spans="1:21" ht="18.75" customHeight="1">
      <c r="A13" s="26" t="s">
        <v>74</v>
      </c>
      <c r="B13" s="27"/>
      <c r="C13" s="27"/>
      <c r="D13" s="27"/>
      <c r="E13" s="28"/>
      <c r="F13" s="6" t="s">
        <v>34</v>
      </c>
      <c r="G13" s="7">
        <f>IF(G12-G11&gt;500,500,G12-G11)</f>
        <v>0</v>
      </c>
      <c r="H13" s="7">
        <f t="shared" ref="H13:R13" si="0">IF(H12-H11&gt;500,500,H12-H11)</f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7">
        <f t="shared" si="0"/>
        <v>0</v>
      </c>
      <c r="P13" s="7">
        <f t="shared" si="0"/>
        <v>0</v>
      </c>
      <c r="Q13" s="7">
        <f t="shared" si="0"/>
        <v>0</v>
      </c>
      <c r="R13" s="7">
        <f t="shared" si="0"/>
        <v>0</v>
      </c>
      <c r="S13" s="2"/>
      <c r="U13" s="17"/>
    </row>
    <row r="14" spans="1:21" ht="18.75" customHeight="1">
      <c r="A14" s="58"/>
      <c r="B14" s="59"/>
      <c r="C14" s="59"/>
      <c r="D14" s="59"/>
      <c r="E14" s="60"/>
      <c r="F14" s="34" t="s">
        <v>16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21">
        <f>SUM(G14:R14)</f>
        <v>0</v>
      </c>
      <c r="U14" s="17"/>
    </row>
    <row r="15" spans="1:21" ht="18.75" customHeight="1">
      <c r="A15" s="61"/>
      <c r="B15" s="62"/>
      <c r="C15" s="62"/>
      <c r="D15" s="62"/>
      <c r="E15" s="63"/>
      <c r="F15" s="6" t="s">
        <v>5</v>
      </c>
      <c r="G15" s="7">
        <f>G13*G14</f>
        <v>0</v>
      </c>
      <c r="H15" s="7">
        <f t="shared" ref="H15:R15" si="1">H13*H14</f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11">
        <f>SUM(G15:R15)</f>
        <v>0</v>
      </c>
      <c r="U15" s="7">
        <f>(G12-G11)*G14+(H12-H11)*H14+(I12-I11)*I14+(J12-J11)*J14+(K12-K11)*K14+(L12-L11)*L14+(M12-M11)*M14+(N12-N11)*N14+(O12-O11)*O14+(P12-P11)*P14+(Q12-Q11)*Q14+(R12-R11)*R14</f>
        <v>0</v>
      </c>
    </row>
    <row r="16" spans="1:21" ht="18.75" customHeight="1">
      <c r="M16" s="9"/>
      <c r="N16" s="9"/>
      <c r="O16" s="9"/>
      <c r="P16" s="9"/>
      <c r="Q16" s="9"/>
      <c r="R16" s="9"/>
      <c r="U16" s="17"/>
    </row>
    <row r="17" spans="1:21" ht="18.75" customHeight="1">
      <c r="A17" s="19" t="s">
        <v>15</v>
      </c>
      <c r="B17" s="33" t="s">
        <v>3</v>
      </c>
      <c r="C17" s="57" t="s">
        <v>27</v>
      </c>
      <c r="D17" s="57"/>
      <c r="E17" s="57"/>
      <c r="F17" s="33" t="s">
        <v>6</v>
      </c>
      <c r="G17" s="20" t="s">
        <v>60</v>
      </c>
      <c r="H17" s="20" t="s">
        <v>12</v>
      </c>
      <c r="I17" s="20" t="s">
        <v>13</v>
      </c>
      <c r="J17" s="20" t="s">
        <v>61</v>
      </c>
      <c r="K17" s="20" t="s">
        <v>7</v>
      </c>
      <c r="L17" s="20" t="s">
        <v>8</v>
      </c>
      <c r="M17" s="20" t="s">
        <v>9</v>
      </c>
      <c r="N17" s="20" t="s">
        <v>10</v>
      </c>
      <c r="O17" s="20" t="s">
        <v>11</v>
      </c>
      <c r="P17" s="20" t="s">
        <v>83</v>
      </c>
      <c r="Q17" s="20" t="s">
        <v>84</v>
      </c>
      <c r="R17" s="20" t="s">
        <v>85</v>
      </c>
      <c r="S17" s="33" t="s">
        <v>17</v>
      </c>
      <c r="U17" s="17"/>
    </row>
    <row r="18" spans="1:21" ht="18.75" customHeight="1">
      <c r="A18" s="34" t="s">
        <v>19</v>
      </c>
      <c r="B18" s="2"/>
      <c r="C18" s="92"/>
      <c r="D18" s="36" t="s">
        <v>57</v>
      </c>
      <c r="E18" s="93"/>
      <c r="F18" s="34" t="s">
        <v>33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2"/>
      <c r="U18" s="17"/>
    </row>
    <row r="19" spans="1:21" ht="18.75" customHeight="1">
      <c r="A19" s="34" t="s">
        <v>20</v>
      </c>
      <c r="B19" s="94"/>
      <c r="C19" s="92"/>
      <c r="D19" s="95" t="s">
        <v>57</v>
      </c>
      <c r="E19" s="93"/>
      <c r="F19" s="34" t="s">
        <v>32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2"/>
      <c r="U19" s="17"/>
    </row>
    <row r="20" spans="1:21" ht="18.75" customHeight="1">
      <c r="A20" s="26" t="s">
        <v>18</v>
      </c>
      <c r="B20" s="27"/>
      <c r="C20" s="27"/>
      <c r="D20" s="27"/>
      <c r="E20" s="28"/>
      <c r="F20" s="6" t="s">
        <v>34</v>
      </c>
      <c r="G20" s="7">
        <f>IF(G19-G18&gt;500,500,G19-G18)</f>
        <v>0</v>
      </c>
      <c r="H20" s="7">
        <f t="shared" ref="H20" si="2">IF(H19-H18&gt;500,500,H19-H18)</f>
        <v>0</v>
      </c>
      <c r="I20" s="7">
        <f t="shared" ref="I20" si="3">IF(I19-I18&gt;500,500,I19-I18)</f>
        <v>0</v>
      </c>
      <c r="J20" s="7">
        <f t="shared" ref="J20" si="4">IF(J19-J18&gt;500,500,J19-J18)</f>
        <v>0</v>
      </c>
      <c r="K20" s="7">
        <f t="shared" ref="K20" si="5">IF(K19-K18&gt;500,500,K19-K18)</f>
        <v>0</v>
      </c>
      <c r="L20" s="7">
        <f t="shared" ref="L20" si="6">IF(L19-L18&gt;500,500,L19-L18)</f>
        <v>0</v>
      </c>
      <c r="M20" s="7">
        <f t="shared" ref="M20" si="7">IF(M19-M18&gt;500,500,M19-M18)</f>
        <v>0</v>
      </c>
      <c r="N20" s="7">
        <f t="shared" ref="N20" si="8">IF(N19-N18&gt;500,500,N19-N18)</f>
        <v>0</v>
      </c>
      <c r="O20" s="7">
        <f t="shared" ref="O20" si="9">IF(O19-O18&gt;500,500,O19-O18)</f>
        <v>0</v>
      </c>
      <c r="P20" s="7">
        <f t="shared" ref="P20" si="10">IF(P19-P18&gt;500,500,P19-P18)</f>
        <v>0</v>
      </c>
      <c r="Q20" s="7">
        <f t="shared" ref="Q20" si="11">IF(Q19-Q18&gt;500,500,Q19-Q18)</f>
        <v>0</v>
      </c>
      <c r="R20" s="7">
        <f t="shared" ref="R20" si="12">IF(R19-R18&gt;500,500,R19-R18)</f>
        <v>0</v>
      </c>
      <c r="S20" s="2"/>
      <c r="U20" s="17"/>
    </row>
    <row r="21" spans="1:21" ht="18.75" customHeight="1">
      <c r="A21" s="58"/>
      <c r="B21" s="59"/>
      <c r="C21" s="59"/>
      <c r="D21" s="59"/>
      <c r="E21" s="60"/>
      <c r="F21" s="34" t="s">
        <v>16</v>
      </c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21">
        <f>SUM(G21:R21)</f>
        <v>0</v>
      </c>
      <c r="U21" s="17"/>
    </row>
    <row r="22" spans="1:21" ht="18.75" customHeight="1">
      <c r="A22" s="61"/>
      <c r="B22" s="62"/>
      <c r="C22" s="62"/>
      <c r="D22" s="62"/>
      <c r="E22" s="63"/>
      <c r="F22" s="6" t="s">
        <v>5</v>
      </c>
      <c r="G22" s="7">
        <f>G20*G21</f>
        <v>0</v>
      </c>
      <c r="H22" s="7">
        <f t="shared" ref="H22" si="13">H20*H21</f>
        <v>0</v>
      </c>
      <c r="I22" s="7">
        <f t="shared" ref="I22" si="14">I20*I21</f>
        <v>0</v>
      </c>
      <c r="J22" s="7">
        <f t="shared" ref="J22" si="15">J20*J21</f>
        <v>0</v>
      </c>
      <c r="K22" s="7">
        <f t="shared" ref="K22" si="16">K20*K21</f>
        <v>0</v>
      </c>
      <c r="L22" s="7">
        <f t="shared" ref="L22" si="17">L20*L21</f>
        <v>0</v>
      </c>
      <c r="M22" s="7">
        <f t="shared" ref="M22" si="18">M20*M21</f>
        <v>0</v>
      </c>
      <c r="N22" s="7">
        <f t="shared" ref="N22" si="19">N20*N21</f>
        <v>0</v>
      </c>
      <c r="O22" s="7">
        <f t="shared" ref="O22" si="20">O20*O21</f>
        <v>0</v>
      </c>
      <c r="P22" s="7">
        <f t="shared" ref="P22" si="21">P20*P21</f>
        <v>0</v>
      </c>
      <c r="Q22" s="7">
        <f t="shared" ref="Q22" si="22">Q20*Q21</f>
        <v>0</v>
      </c>
      <c r="R22" s="7">
        <f t="shared" ref="R22" si="23">R20*R21</f>
        <v>0</v>
      </c>
      <c r="S22" s="11">
        <f>SUM(G22:R22)</f>
        <v>0</v>
      </c>
      <c r="U22" s="7">
        <f>(G19-G18)*G21+(H19-H18)*H21+(I19-I18)*I21+(J19-J18)*J21+(K19-K18)*K21+(L19-L18)*L21+(M19-M18)*M21+(N19-N18)*N21+(O19-O18)*O21+(P19-P18)*P21+(Q19-Q18)*Q21+(R19-R18)*R21</f>
        <v>0</v>
      </c>
    </row>
    <row r="23" spans="1:21" ht="18.75" customHeight="1">
      <c r="M23" s="9"/>
      <c r="N23" s="9"/>
      <c r="O23" s="9"/>
      <c r="P23" s="9"/>
      <c r="Q23" s="9"/>
      <c r="R23" s="9"/>
      <c r="U23" s="17"/>
    </row>
    <row r="24" spans="1:21" ht="18.75" customHeight="1">
      <c r="A24" s="19" t="s">
        <v>21</v>
      </c>
      <c r="B24" s="33" t="s">
        <v>3</v>
      </c>
      <c r="C24" s="57" t="s">
        <v>27</v>
      </c>
      <c r="D24" s="57"/>
      <c r="E24" s="57"/>
      <c r="F24" s="33" t="s">
        <v>6</v>
      </c>
      <c r="G24" s="20" t="s">
        <v>60</v>
      </c>
      <c r="H24" s="20" t="s">
        <v>12</v>
      </c>
      <c r="I24" s="20" t="s">
        <v>13</v>
      </c>
      <c r="J24" s="20" t="s">
        <v>61</v>
      </c>
      <c r="K24" s="20" t="s">
        <v>7</v>
      </c>
      <c r="L24" s="20" t="s">
        <v>8</v>
      </c>
      <c r="M24" s="20" t="s">
        <v>9</v>
      </c>
      <c r="N24" s="20" t="s">
        <v>10</v>
      </c>
      <c r="O24" s="20" t="s">
        <v>11</v>
      </c>
      <c r="P24" s="20" t="s">
        <v>83</v>
      </c>
      <c r="Q24" s="20" t="s">
        <v>84</v>
      </c>
      <c r="R24" s="20" t="s">
        <v>85</v>
      </c>
      <c r="S24" s="33" t="s">
        <v>17</v>
      </c>
      <c r="U24" s="17"/>
    </row>
    <row r="25" spans="1:21" ht="18.75" customHeight="1">
      <c r="A25" s="34" t="s">
        <v>19</v>
      </c>
      <c r="B25" s="2"/>
      <c r="C25" s="92"/>
      <c r="D25" s="95" t="s">
        <v>57</v>
      </c>
      <c r="E25" s="93"/>
      <c r="F25" s="34" t="s">
        <v>33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2"/>
      <c r="U25" s="17"/>
    </row>
    <row r="26" spans="1:21" ht="18.75" customHeight="1">
      <c r="A26" s="34" t="s">
        <v>20</v>
      </c>
      <c r="B26" s="94"/>
      <c r="C26" s="97"/>
      <c r="D26" s="95" t="s">
        <v>4</v>
      </c>
      <c r="E26" s="98"/>
      <c r="F26" s="34" t="s">
        <v>32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2"/>
      <c r="U26" s="17"/>
    </row>
    <row r="27" spans="1:21" ht="18.75" customHeight="1">
      <c r="A27" s="26" t="s">
        <v>18</v>
      </c>
      <c r="B27" s="27"/>
      <c r="C27" s="27"/>
      <c r="D27" s="27"/>
      <c r="E27" s="28"/>
      <c r="F27" s="6" t="s">
        <v>34</v>
      </c>
      <c r="G27" s="7">
        <f>IF(G26-G25&gt;500,500,G26-G25)</f>
        <v>0</v>
      </c>
      <c r="H27" s="7">
        <f t="shared" ref="H27" si="24">IF(H26-H25&gt;500,500,H26-H25)</f>
        <v>0</v>
      </c>
      <c r="I27" s="7">
        <f t="shared" ref="I27" si="25">IF(I26-I25&gt;500,500,I26-I25)</f>
        <v>0</v>
      </c>
      <c r="J27" s="7">
        <f t="shared" ref="J27" si="26">IF(J26-J25&gt;500,500,J26-J25)</f>
        <v>0</v>
      </c>
      <c r="K27" s="7">
        <f t="shared" ref="K27" si="27">IF(K26-K25&gt;500,500,K26-K25)</f>
        <v>0</v>
      </c>
      <c r="L27" s="7">
        <f t="shared" ref="L27" si="28">IF(L26-L25&gt;500,500,L26-L25)</f>
        <v>0</v>
      </c>
      <c r="M27" s="7">
        <f t="shared" ref="M27" si="29">IF(M26-M25&gt;500,500,M26-M25)</f>
        <v>0</v>
      </c>
      <c r="N27" s="7">
        <f t="shared" ref="N27" si="30">IF(N26-N25&gt;500,500,N26-N25)</f>
        <v>0</v>
      </c>
      <c r="O27" s="7">
        <f t="shared" ref="O27" si="31">IF(O26-O25&gt;500,500,O26-O25)</f>
        <v>0</v>
      </c>
      <c r="P27" s="7">
        <f t="shared" ref="P27" si="32">IF(P26-P25&gt;500,500,P26-P25)</f>
        <v>0</v>
      </c>
      <c r="Q27" s="7">
        <f t="shared" ref="Q27" si="33">IF(Q26-Q25&gt;500,500,Q26-Q25)</f>
        <v>0</v>
      </c>
      <c r="R27" s="7">
        <f t="shared" ref="R27" si="34">IF(R26-R25&gt;500,500,R26-R25)</f>
        <v>0</v>
      </c>
      <c r="S27" s="2"/>
      <c r="U27" s="17"/>
    </row>
    <row r="28" spans="1:21" ht="18.75" customHeight="1">
      <c r="A28" s="58"/>
      <c r="B28" s="59"/>
      <c r="C28" s="59"/>
      <c r="D28" s="59"/>
      <c r="E28" s="60"/>
      <c r="F28" s="34" t="s">
        <v>16</v>
      </c>
      <c r="G28" s="5"/>
      <c r="H28" s="5"/>
      <c r="I28" s="5"/>
      <c r="J28" s="5"/>
      <c r="K28" s="5"/>
      <c r="L28" s="5"/>
      <c r="M28" s="96"/>
      <c r="N28" s="96"/>
      <c r="O28" s="96"/>
      <c r="P28" s="96"/>
      <c r="Q28" s="96"/>
      <c r="R28" s="96"/>
      <c r="S28" s="21">
        <f>SUM(G28:R28)</f>
        <v>0</v>
      </c>
      <c r="U28" s="17"/>
    </row>
    <row r="29" spans="1:21" ht="18.75" customHeight="1">
      <c r="A29" s="61"/>
      <c r="B29" s="62"/>
      <c r="C29" s="62"/>
      <c r="D29" s="62"/>
      <c r="E29" s="63"/>
      <c r="F29" s="6" t="s">
        <v>5</v>
      </c>
      <c r="G29" s="7">
        <f>G27*G28</f>
        <v>0</v>
      </c>
      <c r="H29" s="7">
        <f t="shared" ref="H29" si="35">H27*H28</f>
        <v>0</v>
      </c>
      <c r="I29" s="7">
        <f t="shared" ref="I29" si="36">I27*I28</f>
        <v>0</v>
      </c>
      <c r="J29" s="7">
        <f t="shared" ref="J29" si="37">J27*J28</f>
        <v>0</v>
      </c>
      <c r="K29" s="7">
        <f t="shared" ref="K29" si="38">K27*K28</f>
        <v>0</v>
      </c>
      <c r="L29" s="7">
        <f t="shared" ref="L29" si="39">L27*L28</f>
        <v>0</v>
      </c>
      <c r="M29" s="7">
        <f t="shared" ref="M29" si="40">M27*M28</f>
        <v>0</v>
      </c>
      <c r="N29" s="7">
        <f t="shared" ref="N29" si="41">N27*N28</f>
        <v>0</v>
      </c>
      <c r="O29" s="7">
        <f t="shared" ref="O29" si="42">O27*O28</f>
        <v>0</v>
      </c>
      <c r="P29" s="7">
        <f t="shared" ref="P29" si="43">P27*P28</f>
        <v>0</v>
      </c>
      <c r="Q29" s="7">
        <f t="shared" ref="Q29" si="44">Q27*Q28</f>
        <v>0</v>
      </c>
      <c r="R29" s="7">
        <f t="shared" ref="R29" si="45">R27*R28</f>
        <v>0</v>
      </c>
      <c r="S29" s="11">
        <f>SUM(G29:R29)</f>
        <v>0</v>
      </c>
      <c r="U29" s="7">
        <f>(G26-G25)*G28+(H26-H25)*H28+(I26-I25)*I28+(J26-J25)*J28+(K26-K25)*K28+(L26-L25)*L28+(M26-M25)*M28+(N26-N25)*N28+(O26-O25)*O28+(P26-P25)*P28+(Q26-Q25)*Q28+(R26-R25)*R28</f>
        <v>0</v>
      </c>
    </row>
    <row r="30" spans="1:21" ht="18.75" customHeight="1">
      <c r="M30" s="9"/>
      <c r="N30" s="9"/>
      <c r="O30" s="9"/>
      <c r="P30" s="9"/>
      <c r="Q30" s="9"/>
      <c r="R30" s="9"/>
      <c r="U30" s="17"/>
    </row>
    <row r="31" spans="1:21" ht="18.75" customHeight="1">
      <c r="A31" s="19" t="s">
        <v>22</v>
      </c>
      <c r="B31" s="33" t="s">
        <v>3</v>
      </c>
      <c r="C31" s="57" t="s">
        <v>27</v>
      </c>
      <c r="D31" s="57"/>
      <c r="E31" s="57"/>
      <c r="F31" s="33" t="s">
        <v>6</v>
      </c>
      <c r="G31" s="20" t="s">
        <v>60</v>
      </c>
      <c r="H31" s="20" t="s">
        <v>12</v>
      </c>
      <c r="I31" s="20" t="s">
        <v>13</v>
      </c>
      <c r="J31" s="20" t="s">
        <v>61</v>
      </c>
      <c r="K31" s="20" t="s">
        <v>7</v>
      </c>
      <c r="L31" s="20" t="s">
        <v>8</v>
      </c>
      <c r="M31" s="20" t="s">
        <v>9</v>
      </c>
      <c r="N31" s="20" t="s">
        <v>10</v>
      </c>
      <c r="O31" s="20" t="s">
        <v>11</v>
      </c>
      <c r="P31" s="20" t="s">
        <v>83</v>
      </c>
      <c r="Q31" s="20" t="s">
        <v>84</v>
      </c>
      <c r="R31" s="20" t="s">
        <v>85</v>
      </c>
      <c r="S31" s="33" t="s">
        <v>17</v>
      </c>
      <c r="U31" s="17"/>
    </row>
    <row r="32" spans="1:21" ht="18.75" customHeight="1">
      <c r="A32" s="34" t="s">
        <v>19</v>
      </c>
      <c r="B32" s="2"/>
      <c r="C32" s="92"/>
      <c r="D32" s="95" t="s">
        <v>57</v>
      </c>
      <c r="E32" s="93"/>
      <c r="F32" s="34" t="s">
        <v>33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2"/>
      <c r="U32" s="17"/>
    </row>
    <row r="33" spans="1:21" ht="18.75" customHeight="1">
      <c r="A33" s="34" t="s">
        <v>20</v>
      </c>
      <c r="B33" s="94"/>
      <c r="C33" s="97"/>
      <c r="D33" s="95" t="s">
        <v>4</v>
      </c>
      <c r="E33" s="98"/>
      <c r="F33" s="34" t="s">
        <v>32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2"/>
      <c r="U33" s="17"/>
    </row>
    <row r="34" spans="1:21" ht="18.75" customHeight="1">
      <c r="A34" s="26" t="s">
        <v>18</v>
      </c>
      <c r="B34" s="27"/>
      <c r="C34" s="27"/>
      <c r="D34" s="27"/>
      <c r="E34" s="28"/>
      <c r="F34" s="6" t="s">
        <v>34</v>
      </c>
      <c r="G34" s="7">
        <f>IF(G33-G32&gt;500,500,G33-G32)</f>
        <v>0</v>
      </c>
      <c r="H34" s="7">
        <f t="shared" ref="H34" si="46">IF(H33-H32&gt;500,500,H33-H32)</f>
        <v>0</v>
      </c>
      <c r="I34" s="7">
        <f t="shared" ref="I34" si="47">IF(I33-I32&gt;500,500,I33-I32)</f>
        <v>0</v>
      </c>
      <c r="J34" s="7">
        <f t="shared" ref="J34" si="48">IF(J33-J32&gt;500,500,J33-J32)</f>
        <v>0</v>
      </c>
      <c r="K34" s="7">
        <f t="shared" ref="K34" si="49">IF(K33-K32&gt;500,500,K33-K32)</f>
        <v>0</v>
      </c>
      <c r="L34" s="7">
        <f t="shared" ref="L34" si="50">IF(L33-L32&gt;500,500,L33-L32)</f>
        <v>0</v>
      </c>
      <c r="M34" s="7">
        <f t="shared" ref="M34" si="51">IF(M33-M32&gt;500,500,M33-M32)</f>
        <v>0</v>
      </c>
      <c r="N34" s="7">
        <f t="shared" ref="N34" si="52">IF(N33-N32&gt;500,500,N33-N32)</f>
        <v>0</v>
      </c>
      <c r="O34" s="7">
        <f t="shared" ref="O34" si="53">IF(O33-O32&gt;500,500,O33-O32)</f>
        <v>0</v>
      </c>
      <c r="P34" s="7">
        <f t="shared" ref="P34" si="54">IF(P33-P32&gt;500,500,P33-P32)</f>
        <v>0</v>
      </c>
      <c r="Q34" s="7">
        <f t="shared" ref="Q34" si="55">IF(Q33-Q32&gt;500,500,Q33-Q32)</f>
        <v>0</v>
      </c>
      <c r="R34" s="7">
        <f t="shared" ref="R34" si="56">IF(R33-R32&gt;500,500,R33-R32)</f>
        <v>0</v>
      </c>
      <c r="S34" s="2"/>
      <c r="U34" s="17"/>
    </row>
    <row r="35" spans="1:21" ht="18.75" customHeight="1">
      <c r="A35" s="58"/>
      <c r="B35" s="59"/>
      <c r="C35" s="59"/>
      <c r="D35" s="59"/>
      <c r="E35" s="60"/>
      <c r="F35" s="34" t="s">
        <v>16</v>
      </c>
      <c r="G35" s="5"/>
      <c r="H35" s="5"/>
      <c r="I35" s="5"/>
      <c r="J35" s="5"/>
      <c r="K35" s="5"/>
      <c r="L35" s="5"/>
      <c r="M35" s="96"/>
      <c r="N35" s="96"/>
      <c r="O35" s="96"/>
      <c r="P35" s="96"/>
      <c r="Q35" s="96"/>
      <c r="R35" s="96"/>
      <c r="S35" s="21">
        <f>SUM(G35:R35)</f>
        <v>0</v>
      </c>
      <c r="U35" s="17"/>
    </row>
    <row r="36" spans="1:21" ht="18.75" customHeight="1">
      <c r="A36" s="61"/>
      <c r="B36" s="62"/>
      <c r="C36" s="62"/>
      <c r="D36" s="62"/>
      <c r="E36" s="63"/>
      <c r="F36" s="6" t="s">
        <v>5</v>
      </c>
      <c r="G36" s="7">
        <f>G34*G35</f>
        <v>0</v>
      </c>
      <c r="H36" s="7">
        <f t="shared" ref="H36" si="57">H34*H35</f>
        <v>0</v>
      </c>
      <c r="I36" s="7">
        <f t="shared" ref="I36" si="58">I34*I35</f>
        <v>0</v>
      </c>
      <c r="J36" s="7">
        <f t="shared" ref="J36" si="59">J34*J35</f>
        <v>0</v>
      </c>
      <c r="K36" s="7">
        <f t="shared" ref="K36" si="60">K34*K35</f>
        <v>0</v>
      </c>
      <c r="L36" s="7">
        <f t="shared" ref="L36" si="61">L34*L35</f>
        <v>0</v>
      </c>
      <c r="M36" s="7">
        <f t="shared" ref="M36" si="62">M34*M35</f>
        <v>0</v>
      </c>
      <c r="N36" s="7">
        <f t="shared" ref="N36" si="63">N34*N35</f>
        <v>0</v>
      </c>
      <c r="O36" s="7">
        <f t="shared" ref="O36" si="64">O34*O35</f>
        <v>0</v>
      </c>
      <c r="P36" s="7">
        <f t="shared" ref="P36" si="65">P34*P35</f>
        <v>0</v>
      </c>
      <c r="Q36" s="7">
        <f t="shared" ref="Q36" si="66">Q34*Q35</f>
        <v>0</v>
      </c>
      <c r="R36" s="7">
        <f t="shared" ref="R36" si="67">R34*R35</f>
        <v>0</v>
      </c>
      <c r="S36" s="11">
        <f>SUM(G36:R36)</f>
        <v>0</v>
      </c>
      <c r="U36" s="7">
        <f>(G33-G32)*G35+(H33-H32)*H35+(I33-I32)*I35+(J33-J32)*J35+(K33-K32)*K35+(L33-L32)*L35+(M33-M32)*M35+(N33-N32)*N35+(O33-O32)*O35+(P33-P32)*P35+(Q33-Q32)*Q35+(R33-R32)*R35</f>
        <v>0</v>
      </c>
    </row>
    <row r="37" spans="1:21" ht="18.75" customHeight="1">
      <c r="M37" s="9"/>
      <c r="N37" s="9"/>
      <c r="O37" s="9"/>
      <c r="P37" s="9"/>
      <c r="Q37" s="9"/>
      <c r="R37" s="9"/>
      <c r="U37" s="17"/>
    </row>
    <row r="38" spans="1:21" ht="18.75" customHeight="1">
      <c r="A38" s="19" t="s">
        <v>23</v>
      </c>
      <c r="B38" s="33" t="s">
        <v>3</v>
      </c>
      <c r="C38" s="57" t="s">
        <v>27</v>
      </c>
      <c r="D38" s="57"/>
      <c r="E38" s="57"/>
      <c r="F38" s="33" t="s">
        <v>6</v>
      </c>
      <c r="G38" s="20" t="s">
        <v>60</v>
      </c>
      <c r="H38" s="20" t="s">
        <v>12</v>
      </c>
      <c r="I38" s="20" t="s">
        <v>13</v>
      </c>
      <c r="J38" s="20" t="s">
        <v>61</v>
      </c>
      <c r="K38" s="20" t="s">
        <v>7</v>
      </c>
      <c r="L38" s="20" t="s">
        <v>8</v>
      </c>
      <c r="M38" s="20" t="s">
        <v>9</v>
      </c>
      <c r="N38" s="20" t="s">
        <v>10</v>
      </c>
      <c r="O38" s="20" t="s">
        <v>11</v>
      </c>
      <c r="P38" s="20" t="s">
        <v>83</v>
      </c>
      <c r="Q38" s="20" t="s">
        <v>84</v>
      </c>
      <c r="R38" s="20" t="s">
        <v>85</v>
      </c>
      <c r="S38" s="33" t="s">
        <v>17</v>
      </c>
      <c r="U38" s="17"/>
    </row>
    <row r="39" spans="1:21" ht="18.75" customHeight="1">
      <c r="A39" s="34" t="s">
        <v>19</v>
      </c>
      <c r="B39" s="2"/>
      <c r="C39" s="3"/>
      <c r="D39" s="36" t="s">
        <v>4</v>
      </c>
      <c r="E39" s="4"/>
      <c r="F39" s="34" t="s">
        <v>33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2"/>
      <c r="U39" s="17"/>
    </row>
    <row r="40" spans="1:21" ht="18.75" customHeight="1">
      <c r="A40" s="34" t="s">
        <v>20</v>
      </c>
      <c r="B40" s="2"/>
      <c r="C40" s="3"/>
      <c r="D40" s="36" t="s">
        <v>4</v>
      </c>
      <c r="E40" s="4"/>
      <c r="F40" s="34" t="s">
        <v>32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2"/>
      <c r="U40" s="17"/>
    </row>
    <row r="41" spans="1:21" ht="18.75" customHeight="1">
      <c r="A41" s="26" t="s">
        <v>18</v>
      </c>
      <c r="B41" s="27"/>
      <c r="C41" s="27"/>
      <c r="D41" s="27"/>
      <c r="E41" s="28"/>
      <c r="F41" s="6" t="s">
        <v>34</v>
      </c>
      <c r="G41" s="7">
        <f>IF(G40-G39&gt;500,500,G40-G39)</f>
        <v>0</v>
      </c>
      <c r="H41" s="7">
        <f t="shared" ref="H41" si="68">IF(H40-H39&gt;500,500,H40-H39)</f>
        <v>0</v>
      </c>
      <c r="I41" s="7">
        <f t="shared" ref="I41" si="69">IF(I40-I39&gt;500,500,I40-I39)</f>
        <v>0</v>
      </c>
      <c r="J41" s="7">
        <f t="shared" ref="J41" si="70">IF(J40-J39&gt;500,500,J40-J39)</f>
        <v>0</v>
      </c>
      <c r="K41" s="7">
        <f t="shared" ref="K41" si="71">IF(K40-K39&gt;500,500,K40-K39)</f>
        <v>0</v>
      </c>
      <c r="L41" s="7">
        <f t="shared" ref="L41" si="72">IF(L40-L39&gt;500,500,L40-L39)</f>
        <v>0</v>
      </c>
      <c r="M41" s="7">
        <f t="shared" ref="M41" si="73">IF(M40-M39&gt;500,500,M40-M39)</f>
        <v>0</v>
      </c>
      <c r="N41" s="7">
        <f t="shared" ref="N41" si="74">IF(N40-N39&gt;500,500,N40-N39)</f>
        <v>0</v>
      </c>
      <c r="O41" s="7">
        <f t="shared" ref="O41" si="75">IF(O40-O39&gt;500,500,O40-O39)</f>
        <v>0</v>
      </c>
      <c r="P41" s="7">
        <f t="shared" ref="P41" si="76">IF(P40-P39&gt;500,500,P40-P39)</f>
        <v>0</v>
      </c>
      <c r="Q41" s="7">
        <f t="shared" ref="Q41" si="77">IF(Q40-Q39&gt;500,500,Q40-Q39)</f>
        <v>0</v>
      </c>
      <c r="R41" s="7">
        <f t="shared" ref="R41" si="78">IF(R40-R39&gt;500,500,R40-R39)</f>
        <v>0</v>
      </c>
      <c r="S41" s="2"/>
      <c r="U41" s="17"/>
    </row>
    <row r="42" spans="1:21" ht="18.75" customHeight="1">
      <c r="A42" s="58"/>
      <c r="B42" s="59"/>
      <c r="C42" s="59"/>
      <c r="D42" s="59"/>
      <c r="E42" s="60"/>
      <c r="F42" s="34" t="s">
        <v>16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21">
        <f>SUM(G42:R42)</f>
        <v>0</v>
      </c>
      <c r="U42" s="17"/>
    </row>
    <row r="43" spans="1:21" ht="18.75" customHeight="1">
      <c r="A43" s="61"/>
      <c r="B43" s="62"/>
      <c r="C43" s="62"/>
      <c r="D43" s="62"/>
      <c r="E43" s="63"/>
      <c r="F43" s="6" t="s">
        <v>5</v>
      </c>
      <c r="G43" s="7">
        <f>G41*G42</f>
        <v>0</v>
      </c>
      <c r="H43" s="7">
        <f t="shared" ref="H43" si="79">H41*H42</f>
        <v>0</v>
      </c>
      <c r="I43" s="7">
        <f t="shared" ref="I43" si="80">I41*I42</f>
        <v>0</v>
      </c>
      <c r="J43" s="7">
        <f t="shared" ref="J43" si="81">J41*J42</f>
        <v>0</v>
      </c>
      <c r="K43" s="7">
        <f t="shared" ref="K43" si="82">K41*K42</f>
        <v>0</v>
      </c>
      <c r="L43" s="7">
        <f t="shared" ref="L43" si="83">L41*L42</f>
        <v>0</v>
      </c>
      <c r="M43" s="7">
        <f t="shared" ref="M43" si="84">M41*M42</f>
        <v>0</v>
      </c>
      <c r="N43" s="7">
        <f t="shared" ref="N43" si="85">N41*N42</f>
        <v>0</v>
      </c>
      <c r="O43" s="7">
        <f t="shared" ref="O43" si="86">O41*O42</f>
        <v>0</v>
      </c>
      <c r="P43" s="7">
        <f t="shared" ref="P43" si="87">P41*P42</f>
        <v>0</v>
      </c>
      <c r="Q43" s="7">
        <f t="shared" ref="Q43" si="88">Q41*Q42</f>
        <v>0</v>
      </c>
      <c r="R43" s="7">
        <f t="shared" ref="R43" si="89">R41*R42</f>
        <v>0</v>
      </c>
      <c r="S43" s="11">
        <f>SUM(G43:R43)</f>
        <v>0</v>
      </c>
      <c r="U43" s="7">
        <f>(G40-G39)*G42+(H40-H39)*H42+(I40-I39)*I42+(J40-J39)*J42+(K40-K39)*K42+(L40-L39)*L42+(M40-M39)*M42+(N40-N39)*N42+(O40-O39)*O42+(P40-P39)*P42+(Q40-Q39)*Q42+(R40-R39)*R42</f>
        <v>0</v>
      </c>
    </row>
    <row r="44" spans="1:21" ht="18.75" customHeight="1">
      <c r="M44" s="9"/>
      <c r="N44" s="9"/>
      <c r="O44" s="9"/>
      <c r="P44" s="9"/>
      <c r="Q44" s="9"/>
      <c r="R44" s="9"/>
      <c r="U44" s="17"/>
    </row>
    <row r="45" spans="1:21" ht="18.75" customHeight="1">
      <c r="A45" s="47" t="s">
        <v>17</v>
      </c>
      <c r="B45" s="48"/>
      <c r="C45" s="48"/>
      <c r="D45" s="48"/>
      <c r="E45" s="49"/>
      <c r="F45" s="33" t="s">
        <v>6</v>
      </c>
      <c r="G45" s="20" t="s">
        <v>60</v>
      </c>
      <c r="H45" s="20" t="s">
        <v>12</v>
      </c>
      <c r="I45" s="20" t="s">
        <v>13</v>
      </c>
      <c r="J45" s="20" t="s">
        <v>61</v>
      </c>
      <c r="K45" s="20" t="s">
        <v>7</v>
      </c>
      <c r="L45" s="20" t="s">
        <v>8</v>
      </c>
      <c r="M45" s="20" t="s">
        <v>9</v>
      </c>
      <c r="N45" s="20" t="s">
        <v>10</v>
      </c>
      <c r="O45" s="20" t="s">
        <v>11</v>
      </c>
      <c r="P45" s="20" t="s">
        <v>83</v>
      </c>
      <c r="Q45" s="20" t="s">
        <v>84</v>
      </c>
      <c r="R45" s="20" t="s">
        <v>85</v>
      </c>
      <c r="S45" s="33" t="s">
        <v>17</v>
      </c>
      <c r="U45" s="17"/>
    </row>
    <row r="46" spans="1:21" ht="18.75" customHeight="1">
      <c r="A46" s="50"/>
      <c r="B46" s="51"/>
      <c r="C46" s="51"/>
      <c r="D46" s="51"/>
      <c r="E46" s="52"/>
      <c r="F46" s="6" t="s">
        <v>16</v>
      </c>
      <c r="G46" s="7">
        <f>SUM(G14,G21,G28,G35,G42)</f>
        <v>0</v>
      </c>
      <c r="H46" s="7">
        <f t="shared" ref="H46:R46" si="90">SUM(H14,H21,H28,H35,H42)</f>
        <v>0</v>
      </c>
      <c r="I46" s="7">
        <f t="shared" si="90"/>
        <v>0</v>
      </c>
      <c r="J46" s="7">
        <f t="shared" si="90"/>
        <v>0</v>
      </c>
      <c r="K46" s="7">
        <f t="shared" si="90"/>
        <v>0</v>
      </c>
      <c r="L46" s="7">
        <f t="shared" si="90"/>
        <v>0</v>
      </c>
      <c r="M46" s="7">
        <f>SUM(M14,M21,M28,M35,M42)</f>
        <v>0</v>
      </c>
      <c r="N46" s="7">
        <f t="shared" si="90"/>
        <v>0</v>
      </c>
      <c r="O46" s="7">
        <f t="shared" si="90"/>
        <v>0</v>
      </c>
      <c r="P46" s="7">
        <f t="shared" si="90"/>
        <v>0</v>
      </c>
      <c r="Q46" s="7">
        <f t="shared" si="90"/>
        <v>0</v>
      </c>
      <c r="R46" s="7">
        <f t="shared" si="90"/>
        <v>0</v>
      </c>
      <c r="S46" s="11">
        <f>SUM(G46:R46)</f>
        <v>0</v>
      </c>
      <c r="U46" s="17"/>
    </row>
    <row r="47" spans="1:21" ht="18.75" customHeight="1">
      <c r="A47" s="53"/>
      <c r="B47" s="54"/>
      <c r="C47" s="54"/>
      <c r="D47" s="54"/>
      <c r="E47" s="55"/>
      <c r="F47" s="6" t="s">
        <v>5</v>
      </c>
      <c r="G47" s="7">
        <f>ROUNDDOWN(SUM(G15,G22,G29,G36,G43),-2)</f>
        <v>0</v>
      </c>
      <c r="H47" s="7">
        <f t="shared" ref="H47:R47" si="91">ROUNDDOWN(SUM(H15,H22,H29,H36,H43),-2)</f>
        <v>0</v>
      </c>
      <c r="I47" s="7">
        <f t="shared" si="91"/>
        <v>0</v>
      </c>
      <c r="J47" s="7">
        <f t="shared" si="91"/>
        <v>0</v>
      </c>
      <c r="K47" s="7">
        <f t="shared" si="91"/>
        <v>0</v>
      </c>
      <c r="L47" s="7">
        <f t="shared" si="91"/>
        <v>0</v>
      </c>
      <c r="M47" s="7">
        <f t="shared" si="91"/>
        <v>0</v>
      </c>
      <c r="N47" s="7">
        <f t="shared" si="91"/>
        <v>0</v>
      </c>
      <c r="O47" s="7">
        <f t="shared" si="91"/>
        <v>0</v>
      </c>
      <c r="P47" s="7">
        <f t="shared" si="91"/>
        <v>0</v>
      </c>
      <c r="Q47" s="7">
        <f t="shared" si="91"/>
        <v>0</v>
      </c>
      <c r="R47" s="7">
        <f t="shared" si="91"/>
        <v>0</v>
      </c>
      <c r="S47" s="11">
        <f>SUM(G47:R47)</f>
        <v>0</v>
      </c>
      <c r="U47" s="7">
        <f>SUM(U15,U22,U29,U36,U43)</f>
        <v>0</v>
      </c>
    </row>
    <row r="48" spans="1:21" ht="25.5" customHeight="1">
      <c r="A48" s="1" t="s">
        <v>75</v>
      </c>
    </row>
  </sheetData>
  <mergeCells count="33">
    <mergeCell ref="C17:E17"/>
    <mergeCell ref="C24:E24"/>
    <mergeCell ref="A14:E15"/>
    <mergeCell ref="A21:E22"/>
    <mergeCell ref="H8:I8"/>
    <mergeCell ref="C10:E10"/>
    <mergeCell ref="J7:K7"/>
    <mergeCell ref="J8:K8"/>
    <mergeCell ref="J6:K6"/>
    <mergeCell ref="L6:M6"/>
    <mergeCell ref="L7:M7"/>
    <mergeCell ref="L8:M8"/>
    <mergeCell ref="H6:I6"/>
    <mergeCell ref="A1:S1"/>
    <mergeCell ref="C3:F3"/>
    <mergeCell ref="C4:F4"/>
    <mergeCell ref="C5:F5"/>
    <mergeCell ref="H7:I7"/>
    <mergeCell ref="A45:E47"/>
    <mergeCell ref="A3:B3"/>
    <mergeCell ref="A4:B4"/>
    <mergeCell ref="A5:B5"/>
    <mergeCell ref="A6:B6"/>
    <mergeCell ref="A7:B7"/>
    <mergeCell ref="A8:B8"/>
    <mergeCell ref="C6:F6"/>
    <mergeCell ref="C31:E31"/>
    <mergeCell ref="C38:E38"/>
    <mergeCell ref="C7:F7"/>
    <mergeCell ref="C8:F8"/>
    <mergeCell ref="A28:E29"/>
    <mergeCell ref="A35:E36"/>
    <mergeCell ref="A42:E43"/>
  </mergeCells>
  <phoneticPr fontId="4"/>
  <pageMargins left="0.70866141732283472" right="0.70866141732283472" top="0.74803149606299213" bottom="0.74803149606299213" header="0.31496062992125984" footer="0.31496062992125984"/>
  <pageSetup paperSize="9" scale="56" orientation="landscape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D976-3C7E-486D-A5B5-140CECDFAE0E}">
  <sheetPr>
    <pageSetUpPr fitToPage="1"/>
  </sheetPr>
  <dimension ref="A1:U37"/>
  <sheetViews>
    <sheetView showGridLines="0" view="pageBreakPreview" zoomScale="70" zoomScaleNormal="100" zoomScaleSheetLayoutView="70" workbookViewId="0">
      <selection sqref="A1:XFD1048576"/>
    </sheetView>
  </sheetViews>
  <sheetFormatPr baseColWidth="10" defaultColWidth="9" defaultRowHeight="14"/>
  <cols>
    <col min="1" max="1" width="7.33203125" style="1" bestFit="1" customWidth="1"/>
    <col min="2" max="2" width="15.5" style="1" customWidth="1"/>
    <col min="3" max="3" width="15.1640625" style="1" bestFit="1" customWidth="1"/>
    <col min="4" max="4" width="4" style="1" customWidth="1"/>
    <col min="5" max="5" width="15.1640625" style="1" bestFit="1" customWidth="1"/>
    <col min="6" max="6" width="19.5" style="1" bestFit="1" customWidth="1"/>
    <col min="7" max="7" width="10.6640625" style="1" bestFit="1" customWidth="1"/>
    <col min="8" max="18" width="10.33203125" style="1" bestFit="1" customWidth="1"/>
    <col min="19" max="19" width="12.33203125" style="1" bestFit="1" customWidth="1"/>
    <col min="20" max="20" width="9" style="1"/>
    <col min="21" max="21" width="19.5" style="1" bestFit="1" customWidth="1"/>
    <col min="22" max="16384" width="9" style="1"/>
  </cols>
  <sheetData>
    <row r="1" spans="1:21" ht="18.75" customHeight="1">
      <c r="A1" s="64" t="s">
        <v>88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ht="18.75" customHeight="1"/>
    <row r="3" spans="1:21" ht="18.75" customHeight="1">
      <c r="A3" s="45" t="s">
        <v>0</v>
      </c>
      <c r="B3" s="45"/>
      <c r="C3" s="69">
        <f>賃金!C3</f>
        <v>0</v>
      </c>
      <c r="D3" s="69"/>
      <c r="E3" s="69"/>
      <c r="F3" s="69"/>
      <c r="G3" s="9"/>
      <c r="H3" s="9"/>
      <c r="I3" s="9"/>
      <c r="J3" s="9"/>
      <c r="K3" s="35"/>
      <c r="L3" s="9"/>
      <c r="M3" s="9"/>
      <c r="N3" s="9"/>
      <c r="O3" s="9"/>
      <c r="P3" s="9"/>
      <c r="Q3" s="9"/>
    </row>
    <row r="4" spans="1:21" ht="18.75" customHeight="1">
      <c r="A4" s="46" t="s">
        <v>1</v>
      </c>
      <c r="B4" s="56"/>
      <c r="C4" s="69">
        <f>賃金!C4</f>
        <v>0</v>
      </c>
      <c r="D4" s="69"/>
      <c r="E4" s="69"/>
      <c r="F4" s="69"/>
      <c r="H4" s="9"/>
    </row>
    <row r="5" spans="1:21" ht="18.75" customHeight="1">
      <c r="A5" s="45" t="s">
        <v>2</v>
      </c>
      <c r="B5" s="45"/>
      <c r="C5" s="69">
        <f>賃金!C5</f>
        <v>0</v>
      </c>
      <c r="D5" s="69"/>
      <c r="E5" s="69"/>
      <c r="F5" s="69"/>
      <c r="H5" s="9"/>
    </row>
    <row r="6" spans="1:21" ht="18.75" customHeight="1">
      <c r="A6" s="45" t="s">
        <v>24</v>
      </c>
      <c r="B6" s="45"/>
      <c r="C6" s="69">
        <f>賃金!C6</f>
        <v>0</v>
      </c>
      <c r="D6" s="69"/>
      <c r="E6" s="69"/>
      <c r="F6" s="69"/>
      <c r="H6" s="15"/>
      <c r="I6" s="15"/>
      <c r="J6" s="15"/>
      <c r="K6" s="15"/>
      <c r="L6" s="15"/>
      <c r="M6" s="15"/>
    </row>
    <row r="7" spans="1:21" ht="18.75" customHeight="1">
      <c r="A7" s="45" t="s">
        <v>25</v>
      </c>
      <c r="B7" s="45"/>
      <c r="C7" s="69">
        <f>賃金!C7</f>
        <v>0</v>
      </c>
      <c r="D7" s="69"/>
      <c r="E7" s="69"/>
      <c r="F7" s="69"/>
      <c r="H7" s="15"/>
      <c r="I7" s="15"/>
      <c r="J7" s="15"/>
      <c r="K7" s="15"/>
      <c r="L7" s="15"/>
      <c r="M7" s="15"/>
    </row>
    <row r="8" spans="1:21" ht="18.75" customHeight="1">
      <c r="A8" s="45" t="s">
        <v>26</v>
      </c>
      <c r="B8" s="45"/>
      <c r="C8" s="69">
        <f>賃金!C8</f>
        <v>0</v>
      </c>
      <c r="D8" s="69"/>
      <c r="E8" s="69"/>
      <c r="F8" s="69"/>
      <c r="H8" s="15" t="s">
        <v>38</v>
      </c>
      <c r="I8" s="15"/>
      <c r="J8" s="15"/>
      <c r="K8" s="15"/>
      <c r="L8" s="15"/>
      <c r="M8" s="15"/>
    </row>
    <row r="9" spans="1:21" ht="18.75" customHeight="1"/>
    <row r="10" spans="1:21" ht="18.75" customHeight="1">
      <c r="A10" s="33" t="s">
        <v>14</v>
      </c>
      <c r="B10" s="33" t="s">
        <v>3</v>
      </c>
      <c r="C10" s="57" t="s">
        <v>27</v>
      </c>
      <c r="D10" s="57"/>
      <c r="E10" s="57"/>
      <c r="F10" s="33" t="s">
        <v>6</v>
      </c>
      <c r="G10" s="20" t="s">
        <v>60</v>
      </c>
      <c r="H10" s="20" t="s">
        <v>12</v>
      </c>
      <c r="I10" s="20" t="s">
        <v>13</v>
      </c>
      <c r="J10" s="20" t="s">
        <v>61</v>
      </c>
      <c r="K10" s="20" t="s">
        <v>7</v>
      </c>
      <c r="L10" s="20" t="s">
        <v>8</v>
      </c>
      <c r="M10" s="20" t="s">
        <v>9</v>
      </c>
      <c r="N10" s="20" t="s">
        <v>10</v>
      </c>
      <c r="O10" s="20" t="s">
        <v>11</v>
      </c>
      <c r="P10" s="20" t="s">
        <v>83</v>
      </c>
      <c r="Q10" s="20" t="s">
        <v>84</v>
      </c>
      <c r="R10" s="20" t="s">
        <v>85</v>
      </c>
      <c r="S10" s="33" t="s">
        <v>17</v>
      </c>
      <c r="U10" s="16" t="s">
        <v>46</v>
      </c>
    </row>
    <row r="11" spans="1:21" ht="18.75" customHeight="1">
      <c r="A11" s="34" t="s">
        <v>19</v>
      </c>
      <c r="B11" s="8" t="str">
        <f>賃金!B11&amp;""</f>
        <v/>
      </c>
      <c r="C11" s="12" t="str">
        <f>IF(賃金!C11="","",賃金!C11)</f>
        <v/>
      </c>
      <c r="D11" s="13" t="s">
        <v>4</v>
      </c>
      <c r="E11" s="14" t="str">
        <f>IF(賃金!E11="","",賃金!E11)</f>
        <v/>
      </c>
      <c r="F11" s="34" t="s">
        <v>31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1">
        <f>SUM(G11:R11)</f>
        <v>0</v>
      </c>
      <c r="U11" s="17"/>
    </row>
    <row r="12" spans="1:21" ht="18.75" customHeight="1">
      <c r="A12" s="34" t="s">
        <v>20</v>
      </c>
      <c r="B12" s="8" t="str">
        <f>賃金!B12&amp;""</f>
        <v/>
      </c>
      <c r="C12" s="12" t="str">
        <f>IF(賃金!C12="","",賃金!C12)</f>
        <v/>
      </c>
      <c r="D12" s="13" t="s">
        <v>4</v>
      </c>
      <c r="E12" s="14" t="str">
        <f>IF(賃金!E12="","",賃金!E12)</f>
        <v/>
      </c>
      <c r="F12" s="34" t="s">
        <v>35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1">
        <f>SUM(G12:R12)</f>
        <v>0</v>
      </c>
      <c r="U12" s="17"/>
    </row>
    <row r="13" spans="1:21" ht="18.75" customHeight="1">
      <c r="A13" s="34" t="s">
        <v>18</v>
      </c>
      <c r="B13" s="46"/>
      <c r="C13" s="65"/>
      <c r="D13" s="65"/>
      <c r="E13" s="56"/>
      <c r="F13" s="6" t="s">
        <v>36</v>
      </c>
      <c r="G13" s="7">
        <f>IF(G12-G11&gt;2000,2000,G12-G11)</f>
        <v>0</v>
      </c>
      <c r="H13" s="7">
        <f t="shared" ref="H13:R13" si="0">IF(H12-H11&gt;2000,2000,H12-H11)</f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7">
        <f t="shared" si="0"/>
        <v>0</v>
      </c>
      <c r="P13" s="7">
        <f t="shared" si="0"/>
        <v>0</v>
      </c>
      <c r="Q13" s="7">
        <f t="shared" si="0"/>
        <v>0</v>
      </c>
      <c r="R13" s="7">
        <f t="shared" si="0"/>
        <v>0</v>
      </c>
      <c r="S13" s="11">
        <f>SUM(G13:R13)</f>
        <v>0</v>
      </c>
      <c r="U13" s="11">
        <f>S12-S11</f>
        <v>0</v>
      </c>
    </row>
    <row r="14" spans="1:21" ht="18.75" customHeight="1">
      <c r="M14" s="9"/>
      <c r="N14" s="9"/>
      <c r="O14" s="9"/>
      <c r="P14" s="9"/>
      <c r="Q14" s="9"/>
      <c r="R14" s="9"/>
      <c r="U14" s="17"/>
    </row>
    <row r="15" spans="1:21" ht="18.75" customHeight="1">
      <c r="A15" s="33" t="s">
        <v>15</v>
      </c>
      <c r="B15" s="33" t="s">
        <v>3</v>
      </c>
      <c r="C15" s="66" t="s">
        <v>27</v>
      </c>
      <c r="D15" s="67"/>
      <c r="E15" s="68"/>
      <c r="F15" s="33" t="s">
        <v>6</v>
      </c>
      <c r="G15" s="20" t="s">
        <v>60</v>
      </c>
      <c r="H15" s="20" t="s">
        <v>12</v>
      </c>
      <c r="I15" s="20" t="s">
        <v>13</v>
      </c>
      <c r="J15" s="20" t="s">
        <v>61</v>
      </c>
      <c r="K15" s="20" t="s">
        <v>7</v>
      </c>
      <c r="L15" s="20" t="s">
        <v>8</v>
      </c>
      <c r="M15" s="20" t="s">
        <v>9</v>
      </c>
      <c r="N15" s="20" t="s">
        <v>10</v>
      </c>
      <c r="O15" s="20" t="s">
        <v>11</v>
      </c>
      <c r="P15" s="20" t="s">
        <v>83</v>
      </c>
      <c r="Q15" s="20" t="s">
        <v>84</v>
      </c>
      <c r="R15" s="20" t="s">
        <v>85</v>
      </c>
      <c r="S15" s="33" t="s">
        <v>17</v>
      </c>
      <c r="U15" s="17"/>
    </row>
    <row r="16" spans="1:21" ht="18.75" customHeight="1">
      <c r="A16" s="34" t="s">
        <v>19</v>
      </c>
      <c r="B16" s="8" t="str">
        <f>賃金!B18&amp;""</f>
        <v/>
      </c>
      <c r="C16" s="12" t="str">
        <f>IF(賃金!C18="","",賃金!C18)</f>
        <v/>
      </c>
      <c r="D16" s="13" t="s">
        <v>4</v>
      </c>
      <c r="E16" s="14" t="str">
        <f>IF(賃金!E18="","",賃金!E18)</f>
        <v/>
      </c>
      <c r="F16" s="34" t="s">
        <v>31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1">
        <f>SUM(G16:R16)</f>
        <v>0</v>
      </c>
      <c r="U16" s="17"/>
    </row>
    <row r="17" spans="1:21" ht="18.75" customHeight="1">
      <c r="A17" s="34" t="s">
        <v>20</v>
      </c>
      <c r="B17" s="8" t="str">
        <f>賃金!B19&amp;""</f>
        <v/>
      </c>
      <c r="C17" s="12" t="str">
        <f>IF(賃金!C19="","",賃金!C19)</f>
        <v/>
      </c>
      <c r="D17" s="13" t="s">
        <v>4</v>
      </c>
      <c r="E17" s="14" t="str">
        <f>IF(賃金!E19="","",賃金!E19)</f>
        <v/>
      </c>
      <c r="F17" s="34" t="s">
        <v>35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1">
        <f>SUM(G17:R17)</f>
        <v>0</v>
      </c>
      <c r="U17" s="17"/>
    </row>
    <row r="18" spans="1:21" ht="18.75" customHeight="1">
      <c r="A18" s="34" t="s">
        <v>18</v>
      </c>
      <c r="B18" s="46"/>
      <c r="C18" s="65"/>
      <c r="D18" s="65"/>
      <c r="E18" s="56"/>
      <c r="F18" s="6" t="s">
        <v>5</v>
      </c>
      <c r="G18" s="7">
        <f>IF(G17-G16&gt;2000,2000,G17-G16)</f>
        <v>0</v>
      </c>
      <c r="H18" s="7">
        <f t="shared" ref="H18" si="1">IF(H17-H16&gt;2000,2000,H17-H16)</f>
        <v>0</v>
      </c>
      <c r="I18" s="7">
        <f t="shared" ref="I18" si="2">IF(I17-I16&gt;2000,2000,I17-I16)</f>
        <v>0</v>
      </c>
      <c r="J18" s="7">
        <f t="shared" ref="J18" si="3">IF(J17-J16&gt;2000,2000,J17-J16)</f>
        <v>0</v>
      </c>
      <c r="K18" s="7">
        <f t="shared" ref="K18" si="4">IF(K17-K16&gt;2000,2000,K17-K16)</f>
        <v>0</v>
      </c>
      <c r="L18" s="7">
        <f t="shared" ref="L18" si="5">IF(L17-L16&gt;2000,2000,L17-L16)</f>
        <v>0</v>
      </c>
      <c r="M18" s="7">
        <f t="shared" ref="M18" si="6">IF(M17-M16&gt;2000,2000,M17-M16)</f>
        <v>0</v>
      </c>
      <c r="N18" s="7">
        <f t="shared" ref="N18" si="7">IF(N17-N16&gt;2000,2000,N17-N16)</f>
        <v>0</v>
      </c>
      <c r="O18" s="7">
        <f t="shared" ref="O18" si="8">IF(O17-O16&gt;2000,2000,O17-O16)</f>
        <v>0</v>
      </c>
      <c r="P18" s="7">
        <f t="shared" ref="P18" si="9">IF(P17-P16&gt;2000,2000,P17-P16)</f>
        <v>0</v>
      </c>
      <c r="Q18" s="7">
        <f t="shared" ref="Q18" si="10">IF(Q17-Q16&gt;2000,2000,Q17-Q16)</f>
        <v>0</v>
      </c>
      <c r="R18" s="7">
        <f t="shared" ref="R18" si="11">IF(R17-R16&gt;2000,2000,R17-R16)</f>
        <v>0</v>
      </c>
      <c r="S18" s="11">
        <f>SUM(G18:R18)</f>
        <v>0</v>
      </c>
      <c r="U18" s="11">
        <f>S17-S16</f>
        <v>0</v>
      </c>
    </row>
    <row r="19" spans="1:21" ht="18.75" customHeight="1">
      <c r="M19" s="9"/>
      <c r="N19" s="9"/>
      <c r="O19" s="9"/>
      <c r="P19" s="9"/>
      <c r="Q19" s="9"/>
      <c r="R19" s="9"/>
      <c r="U19" s="17"/>
    </row>
    <row r="20" spans="1:21" ht="18.75" customHeight="1">
      <c r="A20" s="33" t="s">
        <v>21</v>
      </c>
      <c r="B20" s="33" t="s">
        <v>3</v>
      </c>
      <c r="C20" s="57" t="s">
        <v>27</v>
      </c>
      <c r="D20" s="57"/>
      <c r="E20" s="57"/>
      <c r="F20" s="33" t="s">
        <v>6</v>
      </c>
      <c r="G20" s="20" t="s">
        <v>60</v>
      </c>
      <c r="H20" s="20" t="s">
        <v>12</v>
      </c>
      <c r="I20" s="20" t="s">
        <v>13</v>
      </c>
      <c r="J20" s="20" t="s">
        <v>61</v>
      </c>
      <c r="K20" s="20" t="s">
        <v>7</v>
      </c>
      <c r="L20" s="20" t="s">
        <v>8</v>
      </c>
      <c r="M20" s="20" t="s">
        <v>9</v>
      </c>
      <c r="N20" s="20" t="s">
        <v>10</v>
      </c>
      <c r="O20" s="20" t="s">
        <v>11</v>
      </c>
      <c r="P20" s="20" t="s">
        <v>83</v>
      </c>
      <c r="Q20" s="20" t="s">
        <v>84</v>
      </c>
      <c r="R20" s="20" t="s">
        <v>85</v>
      </c>
      <c r="S20" s="33" t="s">
        <v>17</v>
      </c>
      <c r="U20" s="17"/>
    </row>
    <row r="21" spans="1:21" ht="18.75" customHeight="1">
      <c r="A21" s="34" t="s">
        <v>19</v>
      </c>
      <c r="B21" s="8" t="str">
        <f>賃金!B25&amp;""</f>
        <v/>
      </c>
      <c r="C21" s="12" t="str">
        <f>IF(賃金!C25="","",賃金!C25)</f>
        <v/>
      </c>
      <c r="D21" s="13" t="s">
        <v>4</v>
      </c>
      <c r="E21" s="14" t="str">
        <f>IF(賃金!E25="","",賃金!E25)</f>
        <v/>
      </c>
      <c r="F21" s="34" t="s">
        <v>31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1">
        <f>SUM(G21:R21)</f>
        <v>0</v>
      </c>
      <c r="U21" s="17"/>
    </row>
    <row r="22" spans="1:21" ht="18.75" customHeight="1">
      <c r="A22" s="34" t="s">
        <v>20</v>
      </c>
      <c r="B22" s="8" t="str">
        <f>賃金!B26&amp;""</f>
        <v/>
      </c>
      <c r="C22" s="12" t="str">
        <f>IF(賃金!C26="","",賃金!C26)</f>
        <v/>
      </c>
      <c r="D22" s="13" t="s">
        <v>4</v>
      </c>
      <c r="E22" s="14" t="str">
        <f>IF(賃金!E26="","",賃金!E26)</f>
        <v/>
      </c>
      <c r="F22" s="34" t="s">
        <v>35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1">
        <f>SUM(G22:R22)</f>
        <v>0</v>
      </c>
      <c r="U22" s="17"/>
    </row>
    <row r="23" spans="1:21" ht="18.75" customHeight="1">
      <c r="A23" s="34" t="s">
        <v>18</v>
      </c>
      <c r="B23" s="46"/>
      <c r="C23" s="65"/>
      <c r="D23" s="65"/>
      <c r="E23" s="56"/>
      <c r="F23" s="6" t="s">
        <v>5</v>
      </c>
      <c r="G23" s="7">
        <f>IF(G22-G21&gt;2000,2000,G22-G21)</f>
        <v>0</v>
      </c>
      <c r="H23" s="7">
        <f t="shared" ref="H23" si="12">IF(H22-H21&gt;2000,2000,H22-H21)</f>
        <v>0</v>
      </c>
      <c r="I23" s="7">
        <f t="shared" ref="I23" si="13">IF(I22-I21&gt;2000,2000,I22-I21)</f>
        <v>0</v>
      </c>
      <c r="J23" s="7">
        <f t="shared" ref="J23" si="14">IF(J22-J21&gt;2000,2000,J22-J21)</f>
        <v>0</v>
      </c>
      <c r="K23" s="7">
        <f t="shared" ref="K23" si="15">IF(K22-K21&gt;2000,2000,K22-K21)</f>
        <v>0</v>
      </c>
      <c r="L23" s="7">
        <f t="shared" ref="L23" si="16">IF(L22-L21&gt;2000,2000,L22-L21)</f>
        <v>0</v>
      </c>
      <c r="M23" s="7">
        <f t="shared" ref="M23" si="17">IF(M22-M21&gt;2000,2000,M22-M21)</f>
        <v>0</v>
      </c>
      <c r="N23" s="7">
        <f t="shared" ref="N23" si="18">IF(N22-N21&gt;2000,2000,N22-N21)</f>
        <v>0</v>
      </c>
      <c r="O23" s="7">
        <f t="shared" ref="O23" si="19">IF(O22-O21&gt;2000,2000,O22-O21)</f>
        <v>0</v>
      </c>
      <c r="P23" s="7">
        <f t="shared" ref="P23" si="20">IF(P22-P21&gt;2000,2000,P22-P21)</f>
        <v>0</v>
      </c>
      <c r="Q23" s="7">
        <f t="shared" ref="Q23" si="21">IF(Q22-Q21&gt;2000,2000,Q22-Q21)</f>
        <v>0</v>
      </c>
      <c r="R23" s="7">
        <f t="shared" ref="R23" si="22">IF(R22-R21&gt;2000,2000,R22-R21)</f>
        <v>0</v>
      </c>
      <c r="S23" s="11">
        <f>SUM(G23:R23)</f>
        <v>0</v>
      </c>
      <c r="U23" s="11">
        <f t="shared" ref="U23" si="23">S22-S21</f>
        <v>0</v>
      </c>
    </row>
    <row r="24" spans="1:21" ht="18.75" customHeight="1">
      <c r="M24" s="9"/>
      <c r="N24" s="9"/>
      <c r="O24" s="9"/>
      <c r="P24" s="9"/>
      <c r="Q24" s="9"/>
      <c r="R24" s="9"/>
      <c r="U24" s="17"/>
    </row>
    <row r="25" spans="1:21" ht="18.75" customHeight="1">
      <c r="A25" s="33" t="s">
        <v>22</v>
      </c>
      <c r="B25" s="33" t="s">
        <v>3</v>
      </c>
      <c r="C25" s="57" t="s">
        <v>27</v>
      </c>
      <c r="D25" s="57"/>
      <c r="E25" s="57"/>
      <c r="F25" s="33" t="s">
        <v>6</v>
      </c>
      <c r="G25" s="20" t="s">
        <v>60</v>
      </c>
      <c r="H25" s="20" t="s">
        <v>12</v>
      </c>
      <c r="I25" s="20" t="s">
        <v>13</v>
      </c>
      <c r="J25" s="20" t="s">
        <v>61</v>
      </c>
      <c r="K25" s="20" t="s">
        <v>7</v>
      </c>
      <c r="L25" s="20" t="s">
        <v>8</v>
      </c>
      <c r="M25" s="20" t="s">
        <v>9</v>
      </c>
      <c r="N25" s="20" t="s">
        <v>10</v>
      </c>
      <c r="O25" s="20" t="s">
        <v>11</v>
      </c>
      <c r="P25" s="20" t="s">
        <v>83</v>
      </c>
      <c r="Q25" s="20" t="s">
        <v>84</v>
      </c>
      <c r="R25" s="20" t="s">
        <v>85</v>
      </c>
      <c r="S25" s="33" t="s">
        <v>17</v>
      </c>
      <c r="U25" s="17"/>
    </row>
    <row r="26" spans="1:21" ht="18.75" customHeight="1">
      <c r="A26" s="34" t="s">
        <v>19</v>
      </c>
      <c r="B26" s="8" t="str">
        <f>賃金!B32&amp;""</f>
        <v/>
      </c>
      <c r="C26" s="12" t="str">
        <f>IF(賃金!C32="","",賃金!C32)</f>
        <v/>
      </c>
      <c r="D26" s="13" t="s">
        <v>4</v>
      </c>
      <c r="E26" s="14" t="str">
        <f>IF(賃金!E32="","",賃金!E32)</f>
        <v/>
      </c>
      <c r="F26" s="34" t="s">
        <v>31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1">
        <f>SUM(G26:R26)</f>
        <v>0</v>
      </c>
      <c r="U26" s="17"/>
    </row>
    <row r="27" spans="1:21" ht="18.75" customHeight="1">
      <c r="A27" s="34" t="s">
        <v>20</v>
      </c>
      <c r="B27" s="8" t="str">
        <f>賃金!B33&amp;""</f>
        <v/>
      </c>
      <c r="C27" s="12" t="str">
        <f>IF(賃金!C33="","",賃金!C33)</f>
        <v/>
      </c>
      <c r="D27" s="13" t="s">
        <v>4</v>
      </c>
      <c r="E27" s="14" t="str">
        <f>IF(賃金!E33="","",賃金!E33)</f>
        <v/>
      </c>
      <c r="F27" s="34" t="s">
        <v>35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1">
        <f>SUM(G27:R27)</f>
        <v>0</v>
      </c>
      <c r="U27" s="17"/>
    </row>
    <row r="28" spans="1:21" ht="18.75" customHeight="1">
      <c r="A28" s="34" t="s">
        <v>18</v>
      </c>
      <c r="B28" s="46"/>
      <c r="C28" s="65"/>
      <c r="D28" s="65"/>
      <c r="E28" s="56"/>
      <c r="F28" s="6" t="s">
        <v>5</v>
      </c>
      <c r="G28" s="7">
        <f>IF(G27-G26&gt;2000,2000,G27-G26)</f>
        <v>0</v>
      </c>
      <c r="H28" s="7">
        <f t="shared" ref="H28" si="24">IF(H27-H26&gt;2000,2000,H27-H26)</f>
        <v>0</v>
      </c>
      <c r="I28" s="7">
        <f t="shared" ref="I28" si="25">IF(I27-I26&gt;2000,2000,I27-I26)</f>
        <v>0</v>
      </c>
      <c r="J28" s="7">
        <f t="shared" ref="J28" si="26">IF(J27-J26&gt;2000,2000,J27-J26)</f>
        <v>0</v>
      </c>
      <c r="K28" s="7">
        <f t="shared" ref="K28" si="27">IF(K27-K26&gt;2000,2000,K27-K26)</f>
        <v>0</v>
      </c>
      <c r="L28" s="7">
        <f t="shared" ref="L28" si="28">IF(L27-L26&gt;2000,2000,L27-L26)</f>
        <v>0</v>
      </c>
      <c r="M28" s="7">
        <f t="shared" ref="M28" si="29">IF(M27-M26&gt;2000,2000,M27-M26)</f>
        <v>0</v>
      </c>
      <c r="N28" s="7">
        <f t="shared" ref="N28" si="30">IF(N27-N26&gt;2000,2000,N27-N26)</f>
        <v>0</v>
      </c>
      <c r="O28" s="7">
        <f t="shared" ref="O28" si="31">IF(O27-O26&gt;2000,2000,O27-O26)</f>
        <v>0</v>
      </c>
      <c r="P28" s="7">
        <f t="shared" ref="P28" si="32">IF(P27-P26&gt;2000,2000,P27-P26)</f>
        <v>0</v>
      </c>
      <c r="Q28" s="7">
        <f t="shared" ref="Q28" si="33">IF(Q27-Q26&gt;2000,2000,Q27-Q26)</f>
        <v>0</v>
      </c>
      <c r="R28" s="7">
        <f t="shared" ref="R28" si="34">IF(R27-R26&gt;2000,2000,R27-R26)</f>
        <v>0</v>
      </c>
      <c r="S28" s="11">
        <f>SUM(G28:R28)</f>
        <v>0</v>
      </c>
      <c r="U28" s="11">
        <f t="shared" ref="U28" si="35">S27-S26</f>
        <v>0</v>
      </c>
    </row>
    <row r="29" spans="1:21" ht="18.75" customHeight="1">
      <c r="M29" s="9"/>
      <c r="N29" s="9"/>
      <c r="O29" s="9"/>
      <c r="P29" s="9"/>
      <c r="Q29" s="9"/>
      <c r="R29" s="9"/>
      <c r="U29" s="17"/>
    </row>
    <row r="30" spans="1:21" ht="18.75" customHeight="1">
      <c r="A30" s="33" t="s">
        <v>23</v>
      </c>
      <c r="B30" s="33" t="s">
        <v>3</v>
      </c>
      <c r="C30" s="57" t="s">
        <v>27</v>
      </c>
      <c r="D30" s="57"/>
      <c r="E30" s="57"/>
      <c r="F30" s="33" t="s">
        <v>6</v>
      </c>
      <c r="G30" s="20" t="s">
        <v>60</v>
      </c>
      <c r="H30" s="20" t="s">
        <v>12</v>
      </c>
      <c r="I30" s="20" t="s">
        <v>13</v>
      </c>
      <c r="J30" s="20" t="s">
        <v>61</v>
      </c>
      <c r="K30" s="20" t="s">
        <v>7</v>
      </c>
      <c r="L30" s="20" t="s">
        <v>8</v>
      </c>
      <c r="M30" s="20" t="s">
        <v>9</v>
      </c>
      <c r="N30" s="20" t="s">
        <v>10</v>
      </c>
      <c r="O30" s="20" t="s">
        <v>11</v>
      </c>
      <c r="P30" s="20" t="s">
        <v>83</v>
      </c>
      <c r="Q30" s="20" t="s">
        <v>84</v>
      </c>
      <c r="R30" s="20" t="s">
        <v>85</v>
      </c>
      <c r="S30" s="33" t="s">
        <v>17</v>
      </c>
      <c r="U30" s="17"/>
    </row>
    <row r="31" spans="1:21" ht="18.75" customHeight="1">
      <c r="A31" s="34" t="s">
        <v>19</v>
      </c>
      <c r="B31" s="8" t="str">
        <f>賃金!B39&amp;""</f>
        <v/>
      </c>
      <c r="C31" s="12" t="str">
        <f>IF(賃金!C39="","",賃金!C39)</f>
        <v/>
      </c>
      <c r="D31" s="13" t="s">
        <v>4</v>
      </c>
      <c r="E31" s="14" t="str">
        <f>IF(賃金!E39="","",賃金!E39)</f>
        <v/>
      </c>
      <c r="F31" s="34" t="s">
        <v>31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1">
        <f>SUM(G31:R31)</f>
        <v>0</v>
      </c>
      <c r="U31" s="17"/>
    </row>
    <row r="32" spans="1:21" ht="18.75" customHeight="1">
      <c r="A32" s="34" t="s">
        <v>20</v>
      </c>
      <c r="B32" s="8" t="str">
        <f>賃金!B40&amp;""</f>
        <v/>
      </c>
      <c r="C32" s="12" t="str">
        <f>IF(賃金!C40="","",賃金!C40)</f>
        <v/>
      </c>
      <c r="D32" s="13" t="s">
        <v>4</v>
      </c>
      <c r="E32" s="14" t="str">
        <f>IF(賃金!E40="","",賃金!E40)</f>
        <v/>
      </c>
      <c r="F32" s="34" t="s">
        <v>35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1">
        <f>SUM(G32:R32)</f>
        <v>0</v>
      </c>
      <c r="U32" s="17"/>
    </row>
    <row r="33" spans="1:21" ht="18.75" customHeight="1">
      <c r="A33" s="34" t="s">
        <v>18</v>
      </c>
      <c r="B33" s="46"/>
      <c r="C33" s="65"/>
      <c r="D33" s="65"/>
      <c r="E33" s="56"/>
      <c r="F33" s="6" t="s">
        <v>5</v>
      </c>
      <c r="G33" s="7">
        <f>IF(G32-G31&gt;2000,2000,G32-G31)</f>
        <v>0</v>
      </c>
      <c r="H33" s="7">
        <f t="shared" ref="H33" si="36">IF(H32-H31&gt;2000,2000,H32-H31)</f>
        <v>0</v>
      </c>
      <c r="I33" s="7">
        <f t="shared" ref="I33" si="37">IF(I32-I31&gt;2000,2000,I32-I31)</f>
        <v>0</v>
      </c>
      <c r="J33" s="7">
        <f t="shared" ref="J33" si="38">IF(J32-J31&gt;2000,2000,J32-J31)</f>
        <v>0</v>
      </c>
      <c r="K33" s="7">
        <f t="shared" ref="K33" si="39">IF(K32-K31&gt;2000,2000,K32-K31)</f>
        <v>0</v>
      </c>
      <c r="L33" s="7">
        <f t="shared" ref="L33" si="40">IF(L32-L31&gt;2000,2000,L32-L31)</f>
        <v>0</v>
      </c>
      <c r="M33" s="7">
        <f t="shared" ref="M33" si="41">IF(M32-M31&gt;2000,2000,M32-M31)</f>
        <v>0</v>
      </c>
      <c r="N33" s="7">
        <f t="shared" ref="N33" si="42">IF(N32-N31&gt;2000,2000,N32-N31)</f>
        <v>0</v>
      </c>
      <c r="O33" s="7">
        <f t="shared" ref="O33" si="43">IF(O32-O31&gt;2000,2000,O32-O31)</f>
        <v>0</v>
      </c>
      <c r="P33" s="7">
        <f t="shared" ref="P33" si="44">IF(P32-P31&gt;2000,2000,P32-P31)</f>
        <v>0</v>
      </c>
      <c r="Q33" s="7">
        <f t="shared" ref="Q33" si="45">IF(Q32-Q31&gt;2000,2000,Q32-Q31)</f>
        <v>0</v>
      </c>
      <c r="R33" s="7">
        <f t="shared" ref="R33" si="46">IF(R32-R31&gt;2000,2000,R32-R31)</f>
        <v>0</v>
      </c>
      <c r="S33" s="11">
        <f>SUM(G33:R33)</f>
        <v>0</v>
      </c>
      <c r="U33" s="11">
        <f t="shared" ref="U33" si="47">S32-S31</f>
        <v>0</v>
      </c>
    </row>
    <row r="34" spans="1:21" ht="18.75" customHeight="1">
      <c r="M34" s="9"/>
      <c r="N34" s="9"/>
      <c r="O34" s="9"/>
      <c r="P34" s="9"/>
      <c r="Q34" s="9"/>
      <c r="R34" s="9"/>
      <c r="U34" s="17"/>
    </row>
    <row r="35" spans="1:21" ht="18.75" customHeight="1">
      <c r="A35" s="45" t="s">
        <v>17</v>
      </c>
      <c r="B35" s="45"/>
      <c r="C35" s="45"/>
      <c r="D35" s="45"/>
      <c r="E35" s="45"/>
      <c r="F35" s="33" t="s">
        <v>6</v>
      </c>
      <c r="G35" s="20" t="s">
        <v>60</v>
      </c>
      <c r="H35" s="20" t="s">
        <v>12</v>
      </c>
      <c r="I35" s="20" t="s">
        <v>13</v>
      </c>
      <c r="J35" s="20" t="s">
        <v>61</v>
      </c>
      <c r="K35" s="20" t="s">
        <v>7</v>
      </c>
      <c r="L35" s="20" t="s">
        <v>8</v>
      </c>
      <c r="M35" s="20" t="s">
        <v>9</v>
      </c>
      <c r="N35" s="20" t="s">
        <v>10</v>
      </c>
      <c r="O35" s="20" t="s">
        <v>11</v>
      </c>
      <c r="P35" s="20" t="s">
        <v>83</v>
      </c>
      <c r="Q35" s="20" t="s">
        <v>84</v>
      </c>
      <c r="R35" s="20" t="s">
        <v>85</v>
      </c>
      <c r="S35" s="33" t="s">
        <v>17</v>
      </c>
      <c r="U35" s="17"/>
    </row>
    <row r="36" spans="1:21" ht="36" customHeight="1">
      <c r="A36" s="45"/>
      <c r="B36" s="45"/>
      <c r="C36" s="45"/>
      <c r="D36" s="45"/>
      <c r="E36" s="45"/>
      <c r="F36" s="6" t="s">
        <v>5</v>
      </c>
      <c r="G36" s="7">
        <f>ROUNDDOWN(SUM(G13,G18,G23,G28,G33),-2)</f>
        <v>0</v>
      </c>
      <c r="H36" s="7">
        <f t="shared" ref="H36:R36" si="48">ROUNDDOWN(SUM(H13,H18,H23,H28,H33),-2)</f>
        <v>0</v>
      </c>
      <c r="I36" s="7">
        <f t="shared" si="48"/>
        <v>0</v>
      </c>
      <c r="J36" s="7">
        <f t="shared" si="48"/>
        <v>0</v>
      </c>
      <c r="K36" s="7">
        <f t="shared" si="48"/>
        <v>0</v>
      </c>
      <c r="L36" s="7">
        <f t="shared" si="48"/>
        <v>0</v>
      </c>
      <c r="M36" s="7">
        <f t="shared" si="48"/>
        <v>0</v>
      </c>
      <c r="N36" s="7">
        <f t="shared" si="48"/>
        <v>0</v>
      </c>
      <c r="O36" s="7">
        <f t="shared" si="48"/>
        <v>0</v>
      </c>
      <c r="P36" s="7">
        <f t="shared" si="48"/>
        <v>0</v>
      </c>
      <c r="Q36" s="7">
        <f t="shared" si="48"/>
        <v>0</v>
      </c>
      <c r="R36" s="7">
        <f t="shared" si="48"/>
        <v>0</v>
      </c>
      <c r="S36" s="11">
        <f>SUM(G36:R36)</f>
        <v>0</v>
      </c>
      <c r="U36" s="11">
        <f>SUM(U13,U18,U23,U28,U33)</f>
        <v>0</v>
      </c>
    </row>
    <row r="37" spans="1:21" ht="18.75" customHeight="1">
      <c r="A37" s="1" t="s">
        <v>76</v>
      </c>
    </row>
  </sheetData>
  <mergeCells count="24">
    <mergeCell ref="A5:B5"/>
    <mergeCell ref="C5:F5"/>
    <mergeCell ref="A1:S1"/>
    <mergeCell ref="A3:B3"/>
    <mergeCell ref="C3:F3"/>
    <mergeCell ref="A4:B4"/>
    <mergeCell ref="C4:F4"/>
    <mergeCell ref="A8:B8"/>
    <mergeCell ref="C8:F8"/>
    <mergeCell ref="C10:E10"/>
    <mergeCell ref="A6:B6"/>
    <mergeCell ref="C6:F6"/>
    <mergeCell ref="A7:B7"/>
    <mergeCell ref="C7:F7"/>
    <mergeCell ref="C30:E30"/>
    <mergeCell ref="B13:E13"/>
    <mergeCell ref="B23:E23"/>
    <mergeCell ref="A35:E36"/>
    <mergeCell ref="B18:E18"/>
    <mergeCell ref="B28:E28"/>
    <mergeCell ref="B33:E33"/>
    <mergeCell ref="C15:E15"/>
    <mergeCell ref="C20:E20"/>
    <mergeCell ref="C25:E25"/>
  </mergeCells>
  <phoneticPr fontId="4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3310-4FE4-49F3-9B26-7B4073F8F952}">
  <sheetPr>
    <pageSetUpPr fitToPage="1"/>
  </sheetPr>
  <dimension ref="A1:U37"/>
  <sheetViews>
    <sheetView showGridLines="0" view="pageBreakPreview" zoomScale="70" zoomScaleNormal="100" zoomScaleSheetLayoutView="70" workbookViewId="0">
      <selection sqref="A1:XFD1048576"/>
    </sheetView>
  </sheetViews>
  <sheetFormatPr baseColWidth="10" defaultColWidth="9" defaultRowHeight="14"/>
  <cols>
    <col min="1" max="1" width="7.33203125" style="1" bestFit="1" customWidth="1"/>
    <col min="2" max="2" width="15.5" style="1" customWidth="1"/>
    <col min="3" max="3" width="15.1640625" style="1" bestFit="1" customWidth="1"/>
    <col min="4" max="4" width="4" style="1" customWidth="1"/>
    <col min="5" max="5" width="15.1640625" style="1" bestFit="1" customWidth="1"/>
    <col min="6" max="6" width="19.5" style="1" bestFit="1" customWidth="1"/>
    <col min="7" max="7" width="10.6640625" style="1" bestFit="1" customWidth="1"/>
    <col min="8" max="18" width="10.33203125" style="1" bestFit="1" customWidth="1"/>
    <col min="19" max="19" width="12.33203125" style="1" bestFit="1" customWidth="1"/>
    <col min="20" max="20" width="9" style="1"/>
    <col min="21" max="21" width="19.5" style="1" bestFit="1" customWidth="1"/>
    <col min="22" max="16384" width="9" style="1"/>
  </cols>
  <sheetData>
    <row r="1" spans="1:21" ht="18.75" customHeight="1">
      <c r="A1" s="64" t="s">
        <v>88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ht="18.75" customHeight="1"/>
    <row r="3" spans="1:21" ht="18.75" customHeight="1">
      <c r="A3" s="45" t="s">
        <v>0</v>
      </c>
      <c r="B3" s="45"/>
      <c r="C3" s="69">
        <f>賃金!C3</f>
        <v>0</v>
      </c>
      <c r="D3" s="69"/>
      <c r="E3" s="69"/>
      <c r="F3" s="69"/>
      <c r="G3" s="9"/>
      <c r="H3" s="9"/>
      <c r="I3" s="9"/>
      <c r="J3" s="9"/>
      <c r="K3" s="35"/>
      <c r="L3" s="9"/>
      <c r="M3" s="9"/>
      <c r="N3" s="9"/>
      <c r="O3" s="9"/>
      <c r="P3" s="9"/>
      <c r="Q3" s="9"/>
    </row>
    <row r="4" spans="1:21" ht="18.75" customHeight="1">
      <c r="A4" s="46" t="s">
        <v>1</v>
      </c>
      <c r="B4" s="56"/>
      <c r="C4" s="69">
        <f>賃金!C4</f>
        <v>0</v>
      </c>
      <c r="D4" s="69"/>
      <c r="E4" s="69"/>
      <c r="F4" s="69"/>
      <c r="H4" s="9"/>
    </row>
    <row r="5" spans="1:21" ht="18.75" customHeight="1">
      <c r="A5" s="45" t="s">
        <v>2</v>
      </c>
      <c r="B5" s="45"/>
      <c r="C5" s="69">
        <f>賃金!C5</f>
        <v>0</v>
      </c>
      <c r="D5" s="69"/>
      <c r="E5" s="69"/>
      <c r="F5" s="69"/>
      <c r="H5" s="9"/>
    </row>
    <row r="6" spans="1:21" ht="18.75" customHeight="1">
      <c r="A6" s="45" t="s">
        <v>24</v>
      </c>
      <c r="B6" s="45"/>
      <c r="C6" s="69">
        <f>賃金!C6</f>
        <v>0</v>
      </c>
      <c r="D6" s="69"/>
      <c r="E6" s="69"/>
      <c r="F6" s="69"/>
      <c r="H6" s="15"/>
      <c r="I6" s="15"/>
      <c r="J6" s="15"/>
      <c r="K6" s="15"/>
      <c r="L6" s="15"/>
      <c r="M6" s="15"/>
    </row>
    <row r="7" spans="1:21" ht="18.75" customHeight="1">
      <c r="A7" s="45" t="s">
        <v>25</v>
      </c>
      <c r="B7" s="45"/>
      <c r="C7" s="69">
        <f>賃金!C7</f>
        <v>0</v>
      </c>
      <c r="D7" s="69"/>
      <c r="E7" s="69"/>
      <c r="F7" s="69"/>
      <c r="H7" s="15"/>
      <c r="I7" s="15"/>
      <c r="J7" s="15"/>
      <c r="K7" s="15"/>
      <c r="L7" s="15"/>
      <c r="M7" s="15"/>
    </row>
    <row r="8" spans="1:21" ht="18.75" customHeight="1">
      <c r="A8" s="45" t="s">
        <v>26</v>
      </c>
      <c r="B8" s="45"/>
      <c r="C8" s="69">
        <f>賃金!C8</f>
        <v>0</v>
      </c>
      <c r="D8" s="69"/>
      <c r="E8" s="69"/>
      <c r="F8" s="69"/>
      <c r="H8" s="15" t="s">
        <v>78</v>
      </c>
      <c r="I8" s="15"/>
      <c r="J8" s="15"/>
      <c r="K8" s="15"/>
      <c r="L8" s="15"/>
      <c r="M8" s="15"/>
    </row>
    <row r="9" spans="1:21" ht="18.75" customHeight="1"/>
    <row r="10" spans="1:21" ht="18.75" customHeight="1">
      <c r="A10" s="33" t="s">
        <v>14</v>
      </c>
      <c r="B10" s="33" t="s">
        <v>3</v>
      </c>
      <c r="C10" s="57" t="s">
        <v>27</v>
      </c>
      <c r="D10" s="57"/>
      <c r="E10" s="57"/>
      <c r="F10" s="33" t="s">
        <v>6</v>
      </c>
      <c r="G10" s="20" t="s">
        <v>60</v>
      </c>
      <c r="H10" s="20" t="s">
        <v>12</v>
      </c>
      <c r="I10" s="20" t="s">
        <v>13</v>
      </c>
      <c r="J10" s="20" t="s">
        <v>61</v>
      </c>
      <c r="K10" s="20" t="s">
        <v>7</v>
      </c>
      <c r="L10" s="20" t="s">
        <v>8</v>
      </c>
      <c r="M10" s="20" t="s">
        <v>9</v>
      </c>
      <c r="N10" s="20" t="s">
        <v>10</v>
      </c>
      <c r="O10" s="20" t="s">
        <v>11</v>
      </c>
      <c r="P10" s="20" t="s">
        <v>83</v>
      </c>
      <c r="Q10" s="20" t="s">
        <v>84</v>
      </c>
      <c r="R10" s="20" t="s">
        <v>85</v>
      </c>
      <c r="S10" s="33" t="s">
        <v>17</v>
      </c>
      <c r="U10" s="16" t="s">
        <v>46</v>
      </c>
    </row>
    <row r="11" spans="1:21" ht="18.75" customHeight="1">
      <c r="A11" s="34" t="s">
        <v>19</v>
      </c>
      <c r="B11" s="8" t="str">
        <f>賃金!B11&amp;""</f>
        <v/>
      </c>
      <c r="C11" s="12" t="str">
        <f>IF(賃金!C11="","",賃金!C11)</f>
        <v/>
      </c>
      <c r="D11" s="13" t="s">
        <v>4</v>
      </c>
      <c r="E11" s="14" t="str">
        <f>IF(賃金!E11="","",賃金!E11)</f>
        <v/>
      </c>
      <c r="F11" s="34" t="s">
        <v>39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1">
        <f>SUM(G11:R11)</f>
        <v>0</v>
      </c>
      <c r="U11" s="17"/>
    </row>
    <row r="12" spans="1:21" ht="18.75" customHeight="1">
      <c r="A12" s="34" t="s">
        <v>20</v>
      </c>
      <c r="B12" s="8" t="str">
        <f>賃金!B12&amp;""</f>
        <v/>
      </c>
      <c r="C12" s="12" t="str">
        <f>IF(賃金!C12="","",賃金!C12)</f>
        <v/>
      </c>
      <c r="D12" s="13" t="s">
        <v>4</v>
      </c>
      <c r="E12" s="14" t="str">
        <f>IF(賃金!E12="","",賃金!E12)</f>
        <v/>
      </c>
      <c r="F12" s="34" t="s">
        <v>40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1">
        <f>SUM(G12:R12)</f>
        <v>0</v>
      </c>
      <c r="U12" s="17"/>
    </row>
    <row r="13" spans="1:21" ht="18.75" customHeight="1">
      <c r="A13" s="34" t="s">
        <v>18</v>
      </c>
      <c r="B13" s="46"/>
      <c r="C13" s="65"/>
      <c r="D13" s="65"/>
      <c r="E13" s="56"/>
      <c r="F13" s="6" t="s">
        <v>5</v>
      </c>
      <c r="G13" s="7">
        <f>IF(G12-G11&gt;100000,100000,G12-G11)</f>
        <v>0</v>
      </c>
      <c r="H13" s="7">
        <f t="shared" ref="H13:R13" si="0">IF(H12-H11&gt;100000,100000,H12-H11)</f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7">
        <f t="shared" si="0"/>
        <v>0</v>
      </c>
      <c r="P13" s="7">
        <f t="shared" si="0"/>
        <v>0</v>
      </c>
      <c r="Q13" s="7">
        <f t="shared" si="0"/>
        <v>0</v>
      </c>
      <c r="R13" s="7">
        <f t="shared" si="0"/>
        <v>0</v>
      </c>
      <c r="S13" s="11">
        <f>SUM(G13:R13)</f>
        <v>0</v>
      </c>
      <c r="U13" s="11">
        <f>S12-S11</f>
        <v>0</v>
      </c>
    </row>
    <row r="14" spans="1:21" ht="18.75" customHeight="1">
      <c r="M14" s="9"/>
      <c r="N14" s="9"/>
      <c r="O14" s="9"/>
      <c r="P14" s="9"/>
      <c r="Q14" s="9"/>
      <c r="R14" s="9"/>
      <c r="U14" s="17"/>
    </row>
    <row r="15" spans="1:21" ht="18.75" customHeight="1">
      <c r="A15" s="33" t="s">
        <v>15</v>
      </c>
      <c r="B15" s="33" t="s">
        <v>3</v>
      </c>
      <c r="C15" s="66" t="s">
        <v>27</v>
      </c>
      <c r="D15" s="67"/>
      <c r="E15" s="68"/>
      <c r="F15" s="33" t="s">
        <v>6</v>
      </c>
      <c r="G15" s="20" t="s">
        <v>60</v>
      </c>
      <c r="H15" s="20" t="s">
        <v>12</v>
      </c>
      <c r="I15" s="20" t="s">
        <v>13</v>
      </c>
      <c r="J15" s="20" t="s">
        <v>61</v>
      </c>
      <c r="K15" s="20" t="s">
        <v>7</v>
      </c>
      <c r="L15" s="20" t="s">
        <v>8</v>
      </c>
      <c r="M15" s="20" t="s">
        <v>9</v>
      </c>
      <c r="N15" s="20" t="s">
        <v>10</v>
      </c>
      <c r="O15" s="20" t="s">
        <v>11</v>
      </c>
      <c r="P15" s="20" t="s">
        <v>83</v>
      </c>
      <c r="Q15" s="20" t="s">
        <v>84</v>
      </c>
      <c r="R15" s="20" t="s">
        <v>85</v>
      </c>
      <c r="S15" s="33" t="s">
        <v>17</v>
      </c>
      <c r="U15" s="17"/>
    </row>
    <row r="16" spans="1:21" ht="18.75" customHeight="1">
      <c r="A16" s="34" t="s">
        <v>19</v>
      </c>
      <c r="B16" s="8" t="str">
        <f>賃金!B18&amp;""</f>
        <v/>
      </c>
      <c r="C16" s="12" t="str">
        <f>IF(賃金!C18="","",賃金!C18)</f>
        <v/>
      </c>
      <c r="D16" s="13" t="s">
        <v>4</v>
      </c>
      <c r="E16" s="14" t="str">
        <f>IF(賃金!E18="","",賃金!E18)</f>
        <v/>
      </c>
      <c r="F16" s="34" t="s">
        <v>39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1">
        <f>SUM(G16:R16)</f>
        <v>0</v>
      </c>
      <c r="U16" s="17"/>
    </row>
    <row r="17" spans="1:21" ht="18.75" customHeight="1">
      <c r="A17" s="34" t="s">
        <v>20</v>
      </c>
      <c r="B17" s="8" t="str">
        <f>賃金!B19&amp;""</f>
        <v/>
      </c>
      <c r="C17" s="12" t="str">
        <f>IF(賃金!C19="","",賃金!C19)</f>
        <v/>
      </c>
      <c r="D17" s="13" t="s">
        <v>4</v>
      </c>
      <c r="E17" s="14" t="str">
        <f>IF(賃金!E19="","",賃金!E19)</f>
        <v/>
      </c>
      <c r="F17" s="34" t="s">
        <v>40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1">
        <f>SUM(G17:R17)</f>
        <v>0</v>
      </c>
      <c r="U17" s="17"/>
    </row>
    <row r="18" spans="1:21" ht="18.75" customHeight="1">
      <c r="A18" s="34" t="s">
        <v>18</v>
      </c>
      <c r="B18" s="46"/>
      <c r="C18" s="65"/>
      <c r="D18" s="65"/>
      <c r="E18" s="56"/>
      <c r="F18" s="6" t="s">
        <v>5</v>
      </c>
      <c r="G18" s="7">
        <f>IF(G17-G16&gt;100000,100000,G17-G16)</f>
        <v>0</v>
      </c>
      <c r="H18" s="7">
        <f t="shared" ref="H18" si="1">IF(H17-H16&gt;100000,100000,H17-H16)</f>
        <v>0</v>
      </c>
      <c r="I18" s="7">
        <f t="shared" ref="I18" si="2">IF(I17-I16&gt;100000,100000,I17-I16)</f>
        <v>0</v>
      </c>
      <c r="J18" s="7">
        <f t="shared" ref="J18" si="3">IF(J17-J16&gt;100000,100000,J17-J16)</f>
        <v>0</v>
      </c>
      <c r="K18" s="7">
        <f t="shared" ref="K18" si="4">IF(K17-K16&gt;100000,100000,K17-K16)</f>
        <v>0</v>
      </c>
      <c r="L18" s="7">
        <f t="shared" ref="L18" si="5">IF(L17-L16&gt;100000,100000,L17-L16)</f>
        <v>0</v>
      </c>
      <c r="M18" s="7">
        <f t="shared" ref="M18" si="6">IF(M17-M16&gt;100000,100000,M17-M16)</f>
        <v>0</v>
      </c>
      <c r="N18" s="7">
        <f t="shared" ref="N18" si="7">IF(N17-N16&gt;100000,100000,N17-N16)</f>
        <v>0</v>
      </c>
      <c r="O18" s="7">
        <f t="shared" ref="O18" si="8">IF(O17-O16&gt;100000,100000,O17-O16)</f>
        <v>0</v>
      </c>
      <c r="P18" s="7">
        <f t="shared" ref="P18" si="9">IF(P17-P16&gt;100000,100000,P17-P16)</f>
        <v>0</v>
      </c>
      <c r="Q18" s="7">
        <f t="shared" ref="Q18" si="10">IF(Q17-Q16&gt;100000,100000,Q17-Q16)</f>
        <v>0</v>
      </c>
      <c r="R18" s="7">
        <f t="shared" ref="R18" si="11">IF(R17-R16&gt;100000,100000,R17-R16)</f>
        <v>0</v>
      </c>
      <c r="S18" s="11">
        <f>SUM(G18:R18)</f>
        <v>0</v>
      </c>
      <c r="U18" s="11">
        <f>S17-S16</f>
        <v>0</v>
      </c>
    </row>
    <row r="19" spans="1:21" ht="18.75" customHeight="1">
      <c r="M19" s="9"/>
      <c r="N19" s="9"/>
      <c r="O19" s="9"/>
      <c r="P19" s="9"/>
      <c r="Q19" s="9"/>
      <c r="R19" s="9"/>
      <c r="U19" s="17"/>
    </row>
    <row r="20" spans="1:21" ht="18.75" customHeight="1">
      <c r="A20" s="33" t="s">
        <v>21</v>
      </c>
      <c r="B20" s="33" t="s">
        <v>3</v>
      </c>
      <c r="C20" s="57" t="s">
        <v>27</v>
      </c>
      <c r="D20" s="57"/>
      <c r="E20" s="57"/>
      <c r="F20" s="33" t="s">
        <v>6</v>
      </c>
      <c r="G20" s="20" t="s">
        <v>60</v>
      </c>
      <c r="H20" s="20" t="s">
        <v>12</v>
      </c>
      <c r="I20" s="20" t="s">
        <v>13</v>
      </c>
      <c r="J20" s="20" t="s">
        <v>61</v>
      </c>
      <c r="K20" s="20" t="s">
        <v>7</v>
      </c>
      <c r="L20" s="20" t="s">
        <v>8</v>
      </c>
      <c r="M20" s="20" t="s">
        <v>9</v>
      </c>
      <c r="N20" s="20" t="s">
        <v>10</v>
      </c>
      <c r="O20" s="20" t="s">
        <v>11</v>
      </c>
      <c r="P20" s="20" t="s">
        <v>83</v>
      </c>
      <c r="Q20" s="20" t="s">
        <v>84</v>
      </c>
      <c r="R20" s="20" t="s">
        <v>85</v>
      </c>
      <c r="S20" s="33" t="s">
        <v>17</v>
      </c>
      <c r="U20" s="17"/>
    </row>
    <row r="21" spans="1:21" ht="18.75" customHeight="1">
      <c r="A21" s="34" t="s">
        <v>19</v>
      </c>
      <c r="B21" s="8" t="str">
        <f>賃金!B25&amp;""</f>
        <v/>
      </c>
      <c r="C21" s="12" t="str">
        <f>IF(賃金!C25="","",賃金!C25)</f>
        <v/>
      </c>
      <c r="D21" s="13" t="s">
        <v>4</v>
      </c>
      <c r="E21" s="14" t="str">
        <f>IF(賃金!E25="","",賃金!E25)</f>
        <v/>
      </c>
      <c r="F21" s="34" t="s">
        <v>39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1">
        <f>SUM(G21:R21)</f>
        <v>0</v>
      </c>
      <c r="U21" s="17"/>
    </row>
    <row r="22" spans="1:21" ht="18.75" customHeight="1">
      <c r="A22" s="34" t="s">
        <v>20</v>
      </c>
      <c r="B22" s="8" t="str">
        <f>賃金!B26&amp;""</f>
        <v/>
      </c>
      <c r="C22" s="12" t="str">
        <f>IF(賃金!C26="","",賃金!C26)</f>
        <v/>
      </c>
      <c r="D22" s="13" t="s">
        <v>4</v>
      </c>
      <c r="E22" s="14" t="str">
        <f>IF(賃金!E26="","",賃金!E26)</f>
        <v/>
      </c>
      <c r="F22" s="34" t="s">
        <v>40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1">
        <f>SUM(G22:R22)</f>
        <v>0</v>
      </c>
      <c r="U22" s="17"/>
    </row>
    <row r="23" spans="1:21" ht="18.75" customHeight="1">
      <c r="A23" s="34" t="s">
        <v>18</v>
      </c>
      <c r="B23" s="46"/>
      <c r="C23" s="65"/>
      <c r="D23" s="65"/>
      <c r="E23" s="56"/>
      <c r="F23" s="6" t="s">
        <v>5</v>
      </c>
      <c r="G23" s="7">
        <f>IF(G22-G21&gt;100000,100000,G22-G21)</f>
        <v>0</v>
      </c>
      <c r="H23" s="7">
        <f t="shared" ref="H23" si="12">IF(H22-H21&gt;100000,100000,H22-H21)</f>
        <v>0</v>
      </c>
      <c r="I23" s="7">
        <f t="shared" ref="I23" si="13">IF(I22-I21&gt;100000,100000,I22-I21)</f>
        <v>0</v>
      </c>
      <c r="J23" s="7">
        <f t="shared" ref="J23" si="14">IF(J22-J21&gt;100000,100000,J22-J21)</f>
        <v>0</v>
      </c>
      <c r="K23" s="7">
        <f t="shared" ref="K23" si="15">IF(K22-K21&gt;100000,100000,K22-K21)</f>
        <v>0</v>
      </c>
      <c r="L23" s="7">
        <f t="shared" ref="L23" si="16">IF(L22-L21&gt;100000,100000,L22-L21)</f>
        <v>0</v>
      </c>
      <c r="M23" s="7">
        <f t="shared" ref="M23" si="17">IF(M22-M21&gt;100000,100000,M22-M21)</f>
        <v>0</v>
      </c>
      <c r="N23" s="7">
        <f t="shared" ref="N23" si="18">IF(N22-N21&gt;100000,100000,N22-N21)</f>
        <v>0</v>
      </c>
      <c r="O23" s="7">
        <f t="shared" ref="O23" si="19">IF(O22-O21&gt;100000,100000,O22-O21)</f>
        <v>0</v>
      </c>
      <c r="P23" s="7">
        <f t="shared" ref="P23" si="20">IF(P22-P21&gt;100000,100000,P22-P21)</f>
        <v>0</v>
      </c>
      <c r="Q23" s="7">
        <f t="shared" ref="Q23" si="21">IF(Q22-Q21&gt;100000,100000,Q22-Q21)</f>
        <v>0</v>
      </c>
      <c r="R23" s="7">
        <f t="shared" ref="R23" si="22">IF(R22-R21&gt;100000,100000,R22-R21)</f>
        <v>0</v>
      </c>
      <c r="S23" s="11">
        <f>SUM(G23:R23)</f>
        <v>0</v>
      </c>
      <c r="U23" s="11">
        <f t="shared" ref="U23" si="23">S22-S21</f>
        <v>0</v>
      </c>
    </row>
    <row r="24" spans="1:21" ht="18.75" customHeight="1">
      <c r="J24" s="30"/>
      <c r="K24" s="30"/>
      <c r="L24" s="30"/>
      <c r="M24" s="9"/>
      <c r="N24" s="9"/>
      <c r="O24" s="9"/>
      <c r="P24" s="9"/>
      <c r="Q24" s="9"/>
      <c r="R24" s="9"/>
      <c r="U24" s="17"/>
    </row>
    <row r="25" spans="1:21" ht="18.75" customHeight="1">
      <c r="A25" s="33" t="s">
        <v>22</v>
      </c>
      <c r="B25" s="33" t="s">
        <v>3</v>
      </c>
      <c r="C25" s="57" t="s">
        <v>27</v>
      </c>
      <c r="D25" s="57"/>
      <c r="E25" s="57"/>
      <c r="F25" s="33" t="s">
        <v>6</v>
      </c>
      <c r="G25" s="20" t="s">
        <v>60</v>
      </c>
      <c r="H25" s="20" t="s">
        <v>12</v>
      </c>
      <c r="I25" s="20" t="s">
        <v>13</v>
      </c>
      <c r="J25" s="20" t="s">
        <v>61</v>
      </c>
      <c r="K25" s="20" t="s">
        <v>7</v>
      </c>
      <c r="L25" s="20" t="s">
        <v>8</v>
      </c>
      <c r="M25" s="20" t="s">
        <v>9</v>
      </c>
      <c r="N25" s="20" t="s">
        <v>10</v>
      </c>
      <c r="O25" s="20" t="s">
        <v>11</v>
      </c>
      <c r="P25" s="20" t="s">
        <v>83</v>
      </c>
      <c r="Q25" s="20" t="s">
        <v>84</v>
      </c>
      <c r="R25" s="20" t="s">
        <v>85</v>
      </c>
      <c r="S25" s="33" t="s">
        <v>17</v>
      </c>
      <c r="U25" s="17"/>
    </row>
    <row r="26" spans="1:21" ht="18.75" customHeight="1">
      <c r="A26" s="34" t="s">
        <v>19</v>
      </c>
      <c r="B26" s="8" t="str">
        <f>賃金!B32&amp;""</f>
        <v/>
      </c>
      <c r="C26" s="12" t="str">
        <f>IF(賃金!C32="","",賃金!C32)</f>
        <v/>
      </c>
      <c r="D26" s="13" t="s">
        <v>4</v>
      </c>
      <c r="E26" s="14" t="str">
        <f>IF(賃金!E32="","",賃金!E32)</f>
        <v/>
      </c>
      <c r="F26" s="34" t="s">
        <v>39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1">
        <f>SUM(G26:R26)</f>
        <v>0</v>
      </c>
      <c r="U26" s="17"/>
    </row>
    <row r="27" spans="1:21" ht="18.75" customHeight="1">
      <c r="A27" s="34" t="s">
        <v>20</v>
      </c>
      <c r="B27" s="8" t="str">
        <f>賃金!B33&amp;""</f>
        <v/>
      </c>
      <c r="C27" s="12" t="str">
        <f>IF(賃金!C33="","",賃金!C33)</f>
        <v/>
      </c>
      <c r="D27" s="13" t="s">
        <v>4</v>
      </c>
      <c r="E27" s="14" t="str">
        <f>IF(賃金!E33="","",賃金!E33)</f>
        <v/>
      </c>
      <c r="F27" s="34" t="s">
        <v>40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1">
        <f>SUM(G27:R27)</f>
        <v>0</v>
      </c>
      <c r="U27" s="17"/>
    </row>
    <row r="28" spans="1:21" ht="18.75" customHeight="1">
      <c r="A28" s="34" t="s">
        <v>18</v>
      </c>
      <c r="B28" s="46"/>
      <c r="C28" s="65"/>
      <c r="D28" s="65"/>
      <c r="E28" s="56"/>
      <c r="F28" s="6" t="s">
        <v>5</v>
      </c>
      <c r="G28" s="7">
        <f>IF(G27-G26&gt;100000,100000,G27-G26)</f>
        <v>0</v>
      </c>
      <c r="H28" s="7">
        <f t="shared" ref="H28" si="24">IF(H27-H26&gt;100000,100000,H27-H26)</f>
        <v>0</v>
      </c>
      <c r="I28" s="7">
        <f t="shared" ref="I28" si="25">IF(I27-I26&gt;100000,100000,I27-I26)</f>
        <v>0</v>
      </c>
      <c r="J28" s="7">
        <f t="shared" ref="J28" si="26">IF(J27-J26&gt;100000,100000,J27-J26)</f>
        <v>0</v>
      </c>
      <c r="K28" s="7">
        <f t="shared" ref="K28" si="27">IF(K27-K26&gt;100000,100000,K27-K26)</f>
        <v>0</v>
      </c>
      <c r="L28" s="7">
        <f t="shared" ref="L28" si="28">IF(L27-L26&gt;100000,100000,L27-L26)</f>
        <v>0</v>
      </c>
      <c r="M28" s="7">
        <f t="shared" ref="M28" si="29">IF(M27-M26&gt;100000,100000,M27-M26)</f>
        <v>0</v>
      </c>
      <c r="N28" s="7">
        <f t="shared" ref="N28" si="30">IF(N27-N26&gt;100000,100000,N27-N26)</f>
        <v>0</v>
      </c>
      <c r="O28" s="7">
        <f t="shared" ref="O28" si="31">IF(O27-O26&gt;100000,100000,O27-O26)</f>
        <v>0</v>
      </c>
      <c r="P28" s="7">
        <f t="shared" ref="P28" si="32">IF(P27-P26&gt;100000,100000,P27-P26)</f>
        <v>0</v>
      </c>
      <c r="Q28" s="7">
        <f t="shared" ref="Q28" si="33">IF(Q27-Q26&gt;100000,100000,Q27-Q26)</f>
        <v>0</v>
      </c>
      <c r="R28" s="7">
        <f t="shared" ref="R28" si="34">IF(R27-R26&gt;100000,100000,R27-R26)</f>
        <v>0</v>
      </c>
      <c r="S28" s="11">
        <f>SUM(G28:R28)</f>
        <v>0</v>
      </c>
      <c r="U28" s="11">
        <f t="shared" ref="U28" si="35">S27-S26</f>
        <v>0</v>
      </c>
    </row>
    <row r="29" spans="1:21" ht="18.75" customHeight="1">
      <c r="M29" s="9"/>
      <c r="N29" s="9"/>
      <c r="O29" s="9"/>
      <c r="P29" s="9"/>
      <c r="Q29" s="9"/>
      <c r="R29" s="9"/>
      <c r="U29" s="17"/>
    </row>
    <row r="30" spans="1:21" ht="18.75" customHeight="1">
      <c r="A30" s="33" t="s">
        <v>23</v>
      </c>
      <c r="B30" s="33" t="s">
        <v>3</v>
      </c>
      <c r="C30" s="57" t="s">
        <v>27</v>
      </c>
      <c r="D30" s="57"/>
      <c r="E30" s="57"/>
      <c r="F30" s="33" t="s">
        <v>6</v>
      </c>
      <c r="G30" s="20" t="s">
        <v>60</v>
      </c>
      <c r="H30" s="20" t="s">
        <v>12</v>
      </c>
      <c r="I30" s="20" t="s">
        <v>13</v>
      </c>
      <c r="J30" s="20" t="s">
        <v>61</v>
      </c>
      <c r="K30" s="20" t="s">
        <v>7</v>
      </c>
      <c r="L30" s="20" t="s">
        <v>8</v>
      </c>
      <c r="M30" s="20" t="s">
        <v>9</v>
      </c>
      <c r="N30" s="20" t="s">
        <v>10</v>
      </c>
      <c r="O30" s="20" t="s">
        <v>11</v>
      </c>
      <c r="P30" s="20" t="s">
        <v>83</v>
      </c>
      <c r="Q30" s="20" t="s">
        <v>84</v>
      </c>
      <c r="R30" s="20" t="s">
        <v>85</v>
      </c>
      <c r="S30" s="33" t="s">
        <v>17</v>
      </c>
      <c r="U30" s="17"/>
    </row>
    <row r="31" spans="1:21" ht="18.75" customHeight="1">
      <c r="A31" s="34" t="s">
        <v>19</v>
      </c>
      <c r="B31" s="8" t="str">
        <f>賃金!B39&amp;""</f>
        <v/>
      </c>
      <c r="C31" s="12" t="str">
        <f>IF(賃金!C39="","",賃金!C39)</f>
        <v/>
      </c>
      <c r="D31" s="13" t="s">
        <v>4</v>
      </c>
      <c r="E31" s="14" t="str">
        <f>IF(賃金!E39="","",賃金!E39)</f>
        <v/>
      </c>
      <c r="F31" s="34" t="s">
        <v>39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0">
        <f>SUM(G31:R31)</f>
        <v>0</v>
      </c>
      <c r="U31" s="17"/>
    </row>
    <row r="32" spans="1:21" ht="18.75" customHeight="1">
      <c r="A32" s="34" t="s">
        <v>20</v>
      </c>
      <c r="B32" s="8" t="str">
        <f>賃金!B40&amp;""</f>
        <v/>
      </c>
      <c r="C32" s="12" t="str">
        <f>IF(賃金!C40="","",賃金!C40)</f>
        <v/>
      </c>
      <c r="D32" s="13" t="s">
        <v>4</v>
      </c>
      <c r="E32" s="14" t="str">
        <f>IF(賃金!E40="","",賃金!E40)</f>
        <v/>
      </c>
      <c r="F32" s="34" t="s">
        <v>40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0">
        <f>SUM(G32:R32)</f>
        <v>0</v>
      </c>
      <c r="U32" s="17"/>
    </row>
    <row r="33" spans="1:21" ht="18.75" customHeight="1">
      <c r="A33" s="34" t="s">
        <v>18</v>
      </c>
      <c r="B33" s="46"/>
      <c r="C33" s="65"/>
      <c r="D33" s="65"/>
      <c r="E33" s="56"/>
      <c r="F33" s="6" t="s">
        <v>5</v>
      </c>
      <c r="G33" s="7">
        <f>IF(G32-G31&gt;100000,100000,G32-G31)</f>
        <v>0</v>
      </c>
      <c r="H33" s="7">
        <f t="shared" ref="H33" si="36">IF(H32-H31&gt;100000,100000,H32-H31)</f>
        <v>0</v>
      </c>
      <c r="I33" s="7">
        <f t="shared" ref="I33" si="37">IF(I32-I31&gt;100000,100000,I32-I31)</f>
        <v>0</v>
      </c>
      <c r="J33" s="7">
        <f t="shared" ref="J33" si="38">IF(J32-J31&gt;100000,100000,J32-J31)</f>
        <v>0</v>
      </c>
      <c r="K33" s="7">
        <f t="shared" ref="K33" si="39">IF(K32-K31&gt;100000,100000,K32-K31)</f>
        <v>0</v>
      </c>
      <c r="L33" s="7">
        <f t="shared" ref="L33" si="40">IF(L32-L31&gt;100000,100000,L32-L31)</f>
        <v>0</v>
      </c>
      <c r="M33" s="7">
        <f t="shared" ref="M33" si="41">IF(M32-M31&gt;100000,100000,M32-M31)</f>
        <v>0</v>
      </c>
      <c r="N33" s="7">
        <f t="shared" ref="N33" si="42">IF(N32-N31&gt;100000,100000,N32-N31)</f>
        <v>0</v>
      </c>
      <c r="O33" s="7">
        <f t="shared" ref="O33" si="43">IF(O32-O31&gt;100000,100000,O32-O31)</f>
        <v>0</v>
      </c>
      <c r="P33" s="7">
        <f t="shared" ref="P33" si="44">IF(P32-P31&gt;100000,100000,P32-P31)</f>
        <v>0</v>
      </c>
      <c r="Q33" s="7">
        <f t="shared" ref="Q33" si="45">IF(Q32-Q31&gt;100000,100000,Q32-Q31)</f>
        <v>0</v>
      </c>
      <c r="R33" s="7">
        <f t="shared" ref="R33" si="46">IF(R32-R31&gt;100000,100000,R32-R31)</f>
        <v>0</v>
      </c>
      <c r="S33" s="11">
        <f>SUM(G33:R33)</f>
        <v>0</v>
      </c>
      <c r="U33" s="11">
        <f t="shared" ref="U33" si="47">S32-S31</f>
        <v>0</v>
      </c>
    </row>
    <row r="34" spans="1:21" ht="18.75" customHeight="1">
      <c r="M34" s="9"/>
      <c r="N34" s="9"/>
      <c r="O34" s="9"/>
      <c r="P34" s="9"/>
      <c r="Q34" s="9"/>
      <c r="R34" s="9"/>
      <c r="U34" s="17"/>
    </row>
    <row r="35" spans="1:21" ht="18.75" customHeight="1">
      <c r="A35" s="45" t="s">
        <v>17</v>
      </c>
      <c r="B35" s="45"/>
      <c r="C35" s="45"/>
      <c r="D35" s="45"/>
      <c r="E35" s="45"/>
      <c r="F35" s="33" t="s">
        <v>6</v>
      </c>
      <c r="G35" s="20" t="s">
        <v>60</v>
      </c>
      <c r="H35" s="20" t="s">
        <v>12</v>
      </c>
      <c r="I35" s="20" t="s">
        <v>13</v>
      </c>
      <c r="J35" s="20" t="s">
        <v>61</v>
      </c>
      <c r="K35" s="20" t="s">
        <v>7</v>
      </c>
      <c r="L35" s="20" t="s">
        <v>8</v>
      </c>
      <c r="M35" s="20" t="s">
        <v>9</v>
      </c>
      <c r="N35" s="20" t="s">
        <v>10</v>
      </c>
      <c r="O35" s="20" t="s">
        <v>11</v>
      </c>
      <c r="P35" s="20" t="s">
        <v>83</v>
      </c>
      <c r="Q35" s="20" t="s">
        <v>84</v>
      </c>
      <c r="R35" s="20" t="s">
        <v>85</v>
      </c>
      <c r="S35" s="34" t="s">
        <v>17</v>
      </c>
      <c r="U35" s="17"/>
    </row>
    <row r="36" spans="1:21" ht="36.75" customHeight="1">
      <c r="A36" s="45"/>
      <c r="B36" s="45"/>
      <c r="C36" s="45"/>
      <c r="D36" s="45"/>
      <c r="E36" s="45"/>
      <c r="F36" s="6" t="s">
        <v>5</v>
      </c>
      <c r="G36" s="7">
        <f>ROUNDDOWN(SUM(G13,G18,G23,G28,G33),-2)</f>
        <v>0</v>
      </c>
      <c r="H36" s="7">
        <f t="shared" ref="H36:R36" si="48">ROUNDDOWN(SUM(H13,H18,H23,H28,H33),-2)</f>
        <v>0</v>
      </c>
      <c r="I36" s="7">
        <f t="shared" si="48"/>
        <v>0</v>
      </c>
      <c r="J36" s="7">
        <f t="shared" si="48"/>
        <v>0</v>
      </c>
      <c r="K36" s="7">
        <f t="shared" si="48"/>
        <v>0</v>
      </c>
      <c r="L36" s="7">
        <f t="shared" si="48"/>
        <v>0</v>
      </c>
      <c r="M36" s="7">
        <f t="shared" si="48"/>
        <v>0</v>
      </c>
      <c r="N36" s="7">
        <f t="shared" si="48"/>
        <v>0</v>
      </c>
      <c r="O36" s="7">
        <f t="shared" si="48"/>
        <v>0</v>
      </c>
      <c r="P36" s="7">
        <f t="shared" si="48"/>
        <v>0</v>
      </c>
      <c r="Q36" s="7">
        <f t="shared" si="48"/>
        <v>0</v>
      </c>
      <c r="R36" s="7">
        <f t="shared" si="48"/>
        <v>0</v>
      </c>
      <c r="S36" s="11">
        <f>SUM(G36:R36)</f>
        <v>0</v>
      </c>
      <c r="U36" s="11">
        <f>SUM(U13,U18,U23,U28,U33)</f>
        <v>0</v>
      </c>
    </row>
    <row r="37" spans="1:21" ht="20.25" customHeight="1"/>
  </sheetData>
  <mergeCells count="24">
    <mergeCell ref="A5:B5"/>
    <mergeCell ref="C5:F5"/>
    <mergeCell ref="A1:S1"/>
    <mergeCell ref="A3:B3"/>
    <mergeCell ref="C3:F3"/>
    <mergeCell ref="A4:B4"/>
    <mergeCell ref="C4:F4"/>
    <mergeCell ref="B23:E23"/>
    <mergeCell ref="A6:B6"/>
    <mergeCell ref="C6:F6"/>
    <mergeCell ref="A7:B7"/>
    <mergeCell ref="C7:F7"/>
    <mergeCell ref="A8:B8"/>
    <mergeCell ref="C8:F8"/>
    <mergeCell ref="C10:E10"/>
    <mergeCell ref="B13:E13"/>
    <mergeCell ref="C15:E15"/>
    <mergeCell ref="B18:E18"/>
    <mergeCell ref="C20:E20"/>
    <mergeCell ref="C25:E25"/>
    <mergeCell ref="B28:E28"/>
    <mergeCell ref="C30:E30"/>
    <mergeCell ref="B33:E33"/>
    <mergeCell ref="A35:E36"/>
  </mergeCells>
  <phoneticPr fontId="4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707A3-2E33-4316-AD95-ACCFA922E8F8}">
  <sheetPr>
    <pageSetUpPr fitToPage="1"/>
  </sheetPr>
  <dimension ref="A1:U32"/>
  <sheetViews>
    <sheetView showGridLines="0" view="pageBreakPreview" zoomScale="70" zoomScaleNormal="100" zoomScaleSheetLayoutView="70" workbookViewId="0">
      <selection sqref="A1:XFD1048576"/>
    </sheetView>
  </sheetViews>
  <sheetFormatPr baseColWidth="10" defaultColWidth="9" defaultRowHeight="14"/>
  <cols>
    <col min="1" max="1" width="7.33203125" style="1" bestFit="1" customWidth="1"/>
    <col min="2" max="2" width="15.5" style="1" customWidth="1"/>
    <col min="3" max="3" width="15.1640625" style="1" bestFit="1" customWidth="1"/>
    <col min="4" max="4" width="4" style="1" customWidth="1"/>
    <col min="5" max="5" width="15.1640625" style="1" bestFit="1" customWidth="1"/>
    <col min="6" max="6" width="19.5" style="1" bestFit="1" customWidth="1"/>
    <col min="7" max="7" width="10.6640625" style="1" bestFit="1" customWidth="1"/>
    <col min="8" max="18" width="10.33203125" style="1" bestFit="1" customWidth="1"/>
    <col min="19" max="19" width="12.33203125" style="1" bestFit="1" customWidth="1"/>
    <col min="20" max="20" width="9" style="1"/>
    <col min="21" max="21" width="15.33203125" style="1" bestFit="1" customWidth="1"/>
    <col min="22" max="16384" width="9" style="1"/>
  </cols>
  <sheetData>
    <row r="1" spans="1:21" ht="18.75" customHeight="1">
      <c r="A1" s="64" t="s">
        <v>88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ht="18.75" customHeight="1"/>
    <row r="3" spans="1:21" ht="18.75" customHeight="1">
      <c r="A3" s="45" t="s">
        <v>0</v>
      </c>
      <c r="B3" s="45"/>
      <c r="C3" s="69">
        <f>賃金!C3</f>
        <v>0</v>
      </c>
      <c r="D3" s="69"/>
      <c r="E3" s="69"/>
      <c r="F3" s="69"/>
      <c r="G3" s="9"/>
      <c r="H3" s="9"/>
      <c r="I3" s="9"/>
      <c r="J3" s="9"/>
      <c r="K3" s="35"/>
      <c r="L3" s="9"/>
      <c r="M3" s="9"/>
      <c r="N3" s="9"/>
      <c r="O3" s="9"/>
      <c r="P3" s="9"/>
      <c r="Q3" s="9"/>
    </row>
    <row r="4" spans="1:21" ht="18.75" customHeight="1">
      <c r="A4" s="46" t="s">
        <v>1</v>
      </c>
      <c r="B4" s="56"/>
      <c r="C4" s="69">
        <f>賃金!C4</f>
        <v>0</v>
      </c>
      <c r="D4" s="69"/>
      <c r="E4" s="69"/>
      <c r="F4" s="69"/>
      <c r="H4" s="9"/>
    </row>
    <row r="5" spans="1:21" ht="18.75" customHeight="1">
      <c r="A5" s="45" t="s">
        <v>2</v>
      </c>
      <c r="B5" s="45"/>
      <c r="C5" s="69">
        <f>賃金!C5</f>
        <v>0</v>
      </c>
      <c r="D5" s="69"/>
      <c r="E5" s="69"/>
      <c r="F5" s="69"/>
      <c r="H5" s="9"/>
    </row>
    <row r="6" spans="1:21" ht="18.75" customHeight="1">
      <c r="A6" s="45" t="s">
        <v>24</v>
      </c>
      <c r="B6" s="45"/>
      <c r="C6" s="69">
        <f>賃金!C6</f>
        <v>0</v>
      </c>
      <c r="D6" s="69"/>
      <c r="E6" s="69"/>
      <c r="F6" s="69"/>
      <c r="H6" s="15"/>
      <c r="I6" s="15"/>
      <c r="J6" s="15"/>
      <c r="K6" s="15"/>
      <c r="L6" s="15"/>
      <c r="M6" s="15"/>
    </row>
    <row r="7" spans="1:21" ht="18.75" customHeight="1">
      <c r="A7" s="45" t="s">
        <v>25</v>
      </c>
      <c r="B7" s="45"/>
      <c r="C7" s="69">
        <f>賃金!C7</f>
        <v>0</v>
      </c>
      <c r="D7" s="69"/>
      <c r="E7" s="69"/>
      <c r="F7" s="69"/>
      <c r="H7" s="15"/>
      <c r="I7" s="15"/>
      <c r="J7" s="15"/>
      <c r="K7" s="15"/>
      <c r="L7" s="15"/>
      <c r="M7" s="15"/>
    </row>
    <row r="8" spans="1:21" ht="18.75" customHeight="1">
      <c r="A8" s="45" t="s">
        <v>26</v>
      </c>
      <c r="B8" s="45"/>
      <c r="C8" s="69">
        <f>賃金!C8</f>
        <v>0</v>
      </c>
      <c r="D8" s="69"/>
      <c r="E8" s="69"/>
      <c r="F8" s="69"/>
      <c r="H8" s="15" t="s">
        <v>42</v>
      </c>
      <c r="I8" s="15"/>
      <c r="J8" s="15"/>
      <c r="K8" s="15"/>
      <c r="L8" s="15"/>
      <c r="M8" s="15"/>
    </row>
    <row r="9" spans="1:21" ht="18.75" customHeight="1"/>
    <row r="10" spans="1:21" ht="24" customHeight="1">
      <c r="A10" s="33" t="s">
        <v>14</v>
      </c>
      <c r="B10" s="33" t="s">
        <v>3</v>
      </c>
      <c r="C10" s="57" t="s">
        <v>27</v>
      </c>
      <c r="D10" s="57"/>
      <c r="E10" s="57"/>
      <c r="F10" s="33" t="s">
        <v>6</v>
      </c>
      <c r="G10" s="20" t="s">
        <v>60</v>
      </c>
      <c r="H10" s="20" t="s">
        <v>12</v>
      </c>
      <c r="I10" s="20" t="s">
        <v>13</v>
      </c>
      <c r="J10" s="20" t="s">
        <v>61</v>
      </c>
      <c r="K10" s="20" t="s">
        <v>7</v>
      </c>
      <c r="L10" s="20" t="s">
        <v>8</v>
      </c>
      <c r="M10" s="20" t="s">
        <v>9</v>
      </c>
      <c r="N10" s="20" t="s">
        <v>10</v>
      </c>
      <c r="O10" s="20" t="s">
        <v>11</v>
      </c>
      <c r="P10" s="20" t="s">
        <v>83</v>
      </c>
      <c r="Q10" s="20" t="s">
        <v>84</v>
      </c>
      <c r="R10" s="20" t="s">
        <v>85</v>
      </c>
      <c r="S10" s="33" t="s">
        <v>17</v>
      </c>
      <c r="U10" s="16" t="s">
        <v>54</v>
      </c>
    </row>
    <row r="11" spans="1:21" ht="24" customHeight="1">
      <c r="A11" s="34" t="s">
        <v>20</v>
      </c>
      <c r="B11" s="8" t="str">
        <f>賃金!B12&amp;""</f>
        <v/>
      </c>
      <c r="C11" s="12" t="str">
        <f>IF(賃金!C12="","",賃金!C12)</f>
        <v/>
      </c>
      <c r="D11" s="13" t="s">
        <v>4</v>
      </c>
      <c r="E11" s="14" t="str">
        <f>IF(賃金!E12="","",賃金!E12)</f>
        <v/>
      </c>
      <c r="F11" s="34" t="s">
        <v>41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1">
        <f>SUM(G11:R11)</f>
        <v>0</v>
      </c>
      <c r="U11" s="17"/>
    </row>
    <row r="12" spans="1:21" ht="24" customHeight="1">
      <c r="A12" s="34" t="s">
        <v>18</v>
      </c>
      <c r="B12" s="46"/>
      <c r="C12" s="65"/>
      <c r="D12" s="65"/>
      <c r="E12" s="56"/>
      <c r="F12" s="6" t="s">
        <v>5</v>
      </c>
      <c r="G12" s="7">
        <f>IF(G11&gt;30000,30000,G11)</f>
        <v>0</v>
      </c>
      <c r="H12" s="7">
        <f t="shared" ref="H12:P12" si="0">IF(H11&gt;30000,30000,H11)</f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7">
        <f t="shared" si="0"/>
        <v>0</v>
      </c>
      <c r="P12" s="7">
        <f t="shared" si="0"/>
        <v>0</v>
      </c>
      <c r="Q12" s="7">
        <f>IF(Q11&gt;30000,30000,Q11)</f>
        <v>0</v>
      </c>
      <c r="R12" s="7">
        <f t="shared" ref="R12" si="1">IF(R11&gt;30000,30000,R11)</f>
        <v>0</v>
      </c>
      <c r="S12" s="11">
        <f>SUM(G12:R12)</f>
        <v>0</v>
      </c>
      <c r="U12" s="17"/>
    </row>
    <row r="13" spans="1:21" ht="18.75" customHeight="1">
      <c r="M13" s="9"/>
      <c r="N13" s="9"/>
      <c r="O13" s="9"/>
      <c r="P13" s="9"/>
      <c r="Q13" s="9"/>
      <c r="R13" s="9"/>
      <c r="U13" s="17"/>
    </row>
    <row r="14" spans="1:21" ht="24" customHeight="1">
      <c r="A14" s="33" t="s">
        <v>15</v>
      </c>
      <c r="B14" s="33" t="s">
        <v>3</v>
      </c>
      <c r="C14" s="66" t="s">
        <v>27</v>
      </c>
      <c r="D14" s="67"/>
      <c r="E14" s="68"/>
      <c r="F14" s="33" t="s">
        <v>6</v>
      </c>
      <c r="G14" s="20" t="s">
        <v>60</v>
      </c>
      <c r="H14" s="20" t="s">
        <v>12</v>
      </c>
      <c r="I14" s="20" t="s">
        <v>13</v>
      </c>
      <c r="J14" s="20" t="s">
        <v>61</v>
      </c>
      <c r="K14" s="20" t="s">
        <v>7</v>
      </c>
      <c r="L14" s="20" t="s">
        <v>8</v>
      </c>
      <c r="M14" s="20" t="s">
        <v>9</v>
      </c>
      <c r="N14" s="20" t="s">
        <v>10</v>
      </c>
      <c r="O14" s="20" t="s">
        <v>11</v>
      </c>
      <c r="P14" s="20" t="s">
        <v>83</v>
      </c>
      <c r="Q14" s="20" t="s">
        <v>84</v>
      </c>
      <c r="R14" s="20" t="s">
        <v>85</v>
      </c>
      <c r="S14" s="33" t="s">
        <v>17</v>
      </c>
      <c r="U14" s="17"/>
    </row>
    <row r="15" spans="1:21" ht="24" customHeight="1">
      <c r="A15" s="34" t="s">
        <v>20</v>
      </c>
      <c r="B15" s="8" t="str">
        <f>賃金!B19&amp;""</f>
        <v/>
      </c>
      <c r="C15" s="12" t="str">
        <f>IF(賃金!C19="","",賃金!C19)</f>
        <v/>
      </c>
      <c r="D15" s="13" t="s">
        <v>4</v>
      </c>
      <c r="E15" s="14" t="str">
        <f>IF(賃金!E19="","",賃金!E19)</f>
        <v/>
      </c>
      <c r="F15" s="34" t="s">
        <v>41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1">
        <f>SUM(G15:R15)</f>
        <v>0</v>
      </c>
      <c r="U15" s="17"/>
    </row>
    <row r="16" spans="1:21" ht="24" customHeight="1">
      <c r="A16" s="34" t="s">
        <v>18</v>
      </c>
      <c r="B16" s="46"/>
      <c r="C16" s="65"/>
      <c r="D16" s="65"/>
      <c r="E16" s="56"/>
      <c r="F16" s="6" t="s">
        <v>5</v>
      </c>
      <c r="G16" s="7">
        <f>IF(G15&gt;30000,30000,G15)</f>
        <v>0</v>
      </c>
      <c r="H16" s="7">
        <f t="shared" ref="H16" si="2">IF(H15&gt;30000,30000,H15)</f>
        <v>0</v>
      </c>
      <c r="I16" s="7">
        <f t="shared" ref="I16" si="3">IF(I15&gt;30000,30000,I15)</f>
        <v>0</v>
      </c>
      <c r="J16" s="7">
        <f t="shared" ref="J16" si="4">IF(J15&gt;30000,30000,J15)</f>
        <v>0</v>
      </c>
      <c r="K16" s="7">
        <f t="shared" ref="K16" si="5">IF(K15&gt;30000,30000,K15)</f>
        <v>0</v>
      </c>
      <c r="L16" s="7">
        <f t="shared" ref="L16" si="6">IF(L15&gt;30000,30000,L15)</f>
        <v>0</v>
      </c>
      <c r="M16" s="7">
        <f t="shared" ref="M16" si="7">IF(M15&gt;30000,30000,M15)</f>
        <v>0</v>
      </c>
      <c r="N16" s="7">
        <f t="shared" ref="N16" si="8">IF(N15&gt;30000,30000,N15)</f>
        <v>0</v>
      </c>
      <c r="O16" s="7">
        <f t="shared" ref="O16" si="9">IF(O15&gt;30000,30000,O15)</f>
        <v>0</v>
      </c>
      <c r="P16" s="7">
        <f t="shared" ref="P16" si="10">IF(P15&gt;30000,30000,P15)</f>
        <v>0</v>
      </c>
      <c r="Q16" s="7">
        <f>IF(Q15&gt;30000,30000,Q15)</f>
        <v>0</v>
      </c>
      <c r="R16" s="7">
        <f t="shared" ref="R16" si="11">IF(R15&gt;30000,30000,R15)</f>
        <v>0</v>
      </c>
      <c r="S16" s="11">
        <f>SUM(G16:R16)</f>
        <v>0</v>
      </c>
      <c r="U16" s="17"/>
    </row>
    <row r="17" spans="1:21" ht="18.75" customHeight="1">
      <c r="M17" s="9"/>
      <c r="N17" s="9"/>
      <c r="O17" s="9"/>
      <c r="P17" s="9"/>
      <c r="Q17" s="9"/>
      <c r="R17" s="9"/>
      <c r="U17" s="17"/>
    </row>
    <row r="18" spans="1:21" ht="24" customHeight="1">
      <c r="A18" s="33" t="s">
        <v>21</v>
      </c>
      <c r="B18" s="33" t="s">
        <v>3</v>
      </c>
      <c r="C18" s="57" t="s">
        <v>27</v>
      </c>
      <c r="D18" s="57"/>
      <c r="E18" s="57"/>
      <c r="F18" s="33" t="s">
        <v>6</v>
      </c>
      <c r="G18" s="20" t="s">
        <v>60</v>
      </c>
      <c r="H18" s="20" t="s">
        <v>12</v>
      </c>
      <c r="I18" s="20" t="s">
        <v>13</v>
      </c>
      <c r="J18" s="20" t="s">
        <v>61</v>
      </c>
      <c r="K18" s="20" t="s">
        <v>7</v>
      </c>
      <c r="L18" s="20" t="s">
        <v>8</v>
      </c>
      <c r="M18" s="20" t="s">
        <v>9</v>
      </c>
      <c r="N18" s="20" t="s">
        <v>10</v>
      </c>
      <c r="O18" s="20" t="s">
        <v>11</v>
      </c>
      <c r="P18" s="20" t="s">
        <v>83</v>
      </c>
      <c r="Q18" s="20" t="s">
        <v>84</v>
      </c>
      <c r="R18" s="20" t="s">
        <v>85</v>
      </c>
      <c r="S18" s="34" t="s">
        <v>17</v>
      </c>
      <c r="U18" s="17"/>
    </row>
    <row r="19" spans="1:21" ht="24" customHeight="1">
      <c r="A19" s="34" t="s">
        <v>20</v>
      </c>
      <c r="B19" s="8" t="str">
        <f>賃金!B26&amp;""</f>
        <v/>
      </c>
      <c r="C19" s="12" t="str">
        <f>IF(賃金!C26="","",賃金!C26)</f>
        <v/>
      </c>
      <c r="D19" s="13" t="s">
        <v>4</v>
      </c>
      <c r="E19" s="14" t="str">
        <f>IF(賃金!E26="","",賃金!E26)</f>
        <v/>
      </c>
      <c r="F19" s="34" t="s">
        <v>41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1">
        <f>SUM(G19:R19)</f>
        <v>0</v>
      </c>
      <c r="U19" s="17"/>
    </row>
    <row r="20" spans="1:21" ht="24" customHeight="1">
      <c r="A20" s="34" t="s">
        <v>18</v>
      </c>
      <c r="B20" s="46"/>
      <c r="C20" s="65"/>
      <c r="D20" s="65"/>
      <c r="E20" s="56"/>
      <c r="F20" s="6" t="s">
        <v>5</v>
      </c>
      <c r="G20" s="7">
        <f>IF(G19&gt;30000,30000,G19)</f>
        <v>0</v>
      </c>
      <c r="H20" s="7">
        <f t="shared" ref="H20" si="12">IF(H19&gt;30000,30000,H19)</f>
        <v>0</v>
      </c>
      <c r="I20" s="7">
        <f t="shared" ref="I20" si="13">IF(I19&gt;30000,30000,I19)</f>
        <v>0</v>
      </c>
      <c r="J20" s="7">
        <f t="shared" ref="J20" si="14">IF(J19&gt;30000,30000,J19)</f>
        <v>0</v>
      </c>
      <c r="K20" s="7">
        <f t="shared" ref="K20" si="15">IF(K19&gt;30000,30000,K19)</f>
        <v>0</v>
      </c>
      <c r="L20" s="7">
        <f t="shared" ref="L20" si="16">IF(L19&gt;30000,30000,L19)</f>
        <v>0</v>
      </c>
      <c r="M20" s="7">
        <f t="shared" ref="M20" si="17">IF(M19&gt;30000,30000,M19)</f>
        <v>0</v>
      </c>
      <c r="N20" s="7">
        <f t="shared" ref="N20" si="18">IF(N19&gt;30000,30000,N19)</f>
        <v>0</v>
      </c>
      <c r="O20" s="7">
        <f t="shared" ref="O20" si="19">IF(O19&gt;30000,30000,O19)</f>
        <v>0</v>
      </c>
      <c r="P20" s="7">
        <f t="shared" ref="P20" si="20">IF(P19&gt;30000,30000,P19)</f>
        <v>0</v>
      </c>
      <c r="Q20" s="7">
        <f>IF(Q19&gt;30000,30000,Q19)</f>
        <v>0</v>
      </c>
      <c r="R20" s="7">
        <f t="shared" ref="R20" si="21">IF(R19&gt;30000,30000,R19)</f>
        <v>0</v>
      </c>
      <c r="S20" s="11">
        <f>SUM(G20:R20)</f>
        <v>0</v>
      </c>
      <c r="U20" s="17"/>
    </row>
    <row r="21" spans="1:21" ht="18.75" customHeight="1">
      <c r="M21" s="9"/>
      <c r="N21" s="9"/>
      <c r="O21" s="9"/>
      <c r="P21" s="9"/>
      <c r="Q21" s="9"/>
      <c r="R21" s="9"/>
      <c r="U21" s="17"/>
    </row>
    <row r="22" spans="1:21" ht="24" customHeight="1">
      <c r="A22" s="33" t="s">
        <v>22</v>
      </c>
      <c r="B22" s="33" t="s">
        <v>3</v>
      </c>
      <c r="C22" s="57" t="s">
        <v>27</v>
      </c>
      <c r="D22" s="57"/>
      <c r="E22" s="57"/>
      <c r="F22" s="33" t="s">
        <v>6</v>
      </c>
      <c r="G22" s="20" t="s">
        <v>60</v>
      </c>
      <c r="H22" s="20" t="s">
        <v>12</v>
      </c>
      <c r="I22" s="20" t="s">
        <v>13</v>
      </c>
      <c r="J22" s="20" t="s">
        <v>61</v>
      </c>
      <c r="K22" s="20" t="s">
        <v>7</v>
      </c>
      <c r="L22" s="20" t="s">
        <v>8</v>
      </c>
      <c r="M22" s="20" t="s">
        <v>9</v>
      </c>
      <c r="N22" s="20" t="s">
        <v>10</v>
      </c>
      <c r="O22" s="20" t="s">
        <v>11</v>
      </c>
      <c r="P22" s="20" t="s">
        <v>83</v>
      </c>
      <c r="Q22" s="20" t="s">
        <v>84</v>
      </c>
      <c r="R22" s="20" t="s">
        <v>85</v>
      </c>
      <c r="S22" s="33" t="s">
        <v>17</v>
      </c>
      <c r="U22" s="17"/>
    </row>
    <row r="23" spans="1:21" ht="24" customHeight="1">
      <c r="A23" s="34" t="s">
        <v>20</v>
      </c>
      <c r="B23" s="8" t="str">
        <f>賃金!B33&amp;""</f>
        <v/>
      </c>
      <c r="C23" s="12" t="str">
        <f>IF(賃金!C33="","",賃金!C33)</f>
        <v/>
      </c>
      <c r="D23" s="13" t="s">
        <v>4</v>
      </c>
      <c r="E23" s="14" t="str">
        <f>IF(賃金!E33="","",賃金!E33)</f>
        <v/>
      </c>
      <c r="F23" s="34" t="s">
        <v>41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1">
        <f>SUM(G23:R23)</f>
        <v>0</v>
      </c>
      <c r="U23" s="17"/>
    </row>
    <row r="24" spans="1:21" ht="24" customHeight="1">
      <c r="A24" s="34" t="s">
        <v>18</v>
      </c>
      <c r="B24" s="46"/>
      <c r="C24" s="65"/>
      <c r="D24" s="65"/>
      <c r="E24" s="56"/>
      <c r="F24" s="6" t="s">
        <v>5</v>
      </c>
      <c r="G24" s="7">
        <f>IF(G23&gt;30000,30000,G23)</f>
        <v>0</v>
      </c>
      <c r="H24" s="7">
        <f t="shared" ref="H24" si="22">IF(H23&gt;30000,30000,H23)</f>
        <v>0</v>
      </c>
      <c r="I24" s="7">
        <f t="shared" ref="I24" si="23">IF(I23&gt;30000,30000,I23)</f>
        <v>0</v>
      </c>
      <c r="J24" s="7">
        <f t="shared" ref="J24" si="24">IF(J23&gt;30000,30000,J23)</f>
        <v>0</v>
      </c>
      <c r="K24" s="7">
        <f t="shared" ref="K24" si="25">IF(K23&gt;30000,30000,K23)</f>
        <v>0</v>
      </c>
      <c r="L24" s="7">
        <f t="shared" ref="L24" si="26">IF(L23&gt;30000,30000,L23)</f>
        <v>0</v>
      </c>
      <c r="M24" s="7">
        <f t="shared" ref="M24" si="27">IF(M23&gt;30000,30000,M23)</f>
        <v>0</v>
      </c>
      <c r="N24" s="7">
        <f t="shared" ref="N24" si="28">IF(N23&gt;30000,30000,N23)</f>
        <v>0</v>
      </c>
      <c r="O24" s="7">
        <f t="shared" ref="O24" si="29">IF(O23&gt;30000,30000,O23)</f>
        <v>0</v>
      </c>
      <c r="P24" s="7">
        <f t="shared" ref="P24" si="30">IF(P23&gt;30000,30000,P23)</f>
        <v>0</v>
      </c>
      <c r="Q24" s="7">
        <f>IF(Q23&gt;30000,30000,Q23)</f>
        <v>0</v>
      </c>
      <c r="R24" s="7">
        <f t="shared" ref="R24" si="31">IF(R23&gt;30000,30000,R23)</f>
        <v>0</v>
      </c>
      <c r="S24" s="11">
        <f>SUM(G24:R24)</f>
        <v>0</v>
      </c>
      <c r="U24" s="17"/>
    </row>
    <row r="25" spans="1:21" ht="18.75" customHeight="1">
      <c r="M25" s="9"/>
      <c r="N25" s="9"/>
      <c r="O25" s="9"/>
      <c r="P25" s="9"/>
      <c r="Q25" s="9"/>
      <c r="R25" s="9"/>
      <c r="U25" s="17"/>
    </row>
    <row r="26" spans="1:21" ht="24" customHeight="1">
      <c r="A26" s="33" t="s">
        <v>23</v>
      </c>
      <c r="B26" s="33" t="s">
        <v>3</v>
      </c>
      <c r="C26" s="57" t="s">
        <v>27</v>
      </c>
      <c r="D26" s="57"/>
      <c r="E26" s="57"/>
      <c r="F26" s="33" t="s">
        <v>6</v>
      </c>
      <c r="G26" s="20" t="s">
        <v>60</v>
      </c>
      <c r="H26" s="20" t="s">
        <v>12</v>
      </c>
      <c r="I26" s="20" t="s">
        <v>13</v>
      </c>
      <c r="J26" s="20" t="s">
        <v>61</v>
      </c>
      <c r="K26" s="20" t="s">
        <v>7</v>
      </c>
      <c r="L26" s="20" t="s">
        <v>8</v>
      </c>
      <c r="M26" s="20" t="s">
        <v>9</v>
      </c>
      <c r="N26" s="20" t="s">
        <v>10</v>
      </c>
      <c r="O26" s="20" t="s">
        <v>11</v>
      </c>
      <c r="P26" s="20" t="s">
        <v>83</v>
      </c>
      <c r="Q26" s="20" t="s">
        <v>84</v>
      </c>
      <c r="R26" s="20" t="s">
        <v>85</v>
      </c>
      <c r="S26" s="33" t="s">
        <v>17</v>
      </c>
      <c r="U26" s="17"/>
    </row>
    <row r="27" spans="1:21" ht="24" customHeight="1">
      <c r="A27" s="34" t="s">
        <v>20</v>
      </c>
      <c r="B27" s="8" t="str">
        <f>賃金!B40&amp;""</f>
        <v/>
      </c>
      <c r="C27" s="12" t="str">
        <f>IF(賃金!C40="","",賃金!C40)</f>
        <v/>
      </c>
      <c r="D27" s="13" t="s">
        <v>4</v>
      </c>
      <c r="E27" s="14" t="str">
        <f>IF(賃金!E40="","",賃金!E40)</f>
        <v/>
      </c>
      <c r="F27" s="34" t="s">
        <v>41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1">
        <f>SUM(G27:R27)</f>
        <v>0</v>
      </c>
      <c r="U27" s="17"/>
    </row>
    <row r="28" spans="1:21" ht="24" customHeight="1">
      <c r="A28" s="34" t="s">
        <v>18</v>
      </c>
      <c r="B28" s="46"/>
      <c r="C28" s="65"/>
      <c r="D28" s="65"/>
      <c r="E28" s="56"/>
      <c r="F28" s="6" t="s">
        <v>5</v>
      </c>
      <c r="G28" s="7">
        <f>IF(G27&gt;30000,30000,G27)</f>
        <v>0</v>
      </c>
      <c r="H28" s="7">
        <f t="shared" ref="H28" si="32">IF(H27&gt;30000,30000,H27)</f>
        <v>0</v>
      </c>
      <c r="I28" s="7">
        <f t="shared" ref="I28" si="33">IF(I27&gt;30000,30000,I27)</f>
        <v>0</v>
      </c>
      <c r="J28" s="7">
        <f t="shared" ref="J28" si="34">IF(J27&gt;30000,30000,J27)</f>
        <v>0</v>
      </c>
      <c r="K28" s="7">
        <f t="shared" ref="K28" si="35">IF(K27&gt;30000,30000,K27)</f>
        <v>0</v>
      </c>
      <c r="L28" s="7">
        <f t="shared" ref="L28" si="36">IF(L27&gt;30000,30000,L27)</f>
        <v>0</v>
      </c>
      <c r="M28" s="7">
        <f t="shared" ref="M28" si="37">IF(M27&gt;30000,30000,M27)</f>
        <v>0</v>
      </c>
      <c r="N28" s="7">
        <f t="shared" ref="N28" si="38">IF(N27&gt;30000,30000,N27)</f>
        <v>0</v>
      </c>
      <c r="O28" s="7">
        <f t="shared" ref="O28" si="39">IF(O27&gt;30000,30000,O27)</f>
        <v>0</v>
      </c>
      <c r="P28" s="7">
        <f t="shared" ref="P28" si="40">IF(P27&gt;30000,30000,P27)</f>
        <v>0</v>
      </c>
      <c r="Q28" s="7">
        <f>IF(Q27&gt;30000,30000,Q27)</f>
        <v>0</v>
      </c>
      <c r="R28" s="7">
        <f t="shared" ref="R28" si="41">IF(R27&gt;30000,30000,R27)</f>
        <v>0</v>
      </c>
      <c r="S28" s="11">
        <f>SUM(G28:R28)</f>
        <v>0</v>
      </c>
      <c r="U28" s="17"/>
    </row>
    <row r="29" spans="1:21" ht="18.75" customHeight="1">
      <c r="M29" s="9"/>
      <c r="N29" s="9"/>
      <c r="O29" s="9"/>
      <c r="P29" s="9"/>
      <c r="Q29" s="9"/>
      <c r="R29" s="9"/>
      <c r="U29" s="17"/>
    </row>
    <row r="30" spans="1:21" ht="24" customHeight="1">
      <c r="A30" s="45" t="s">
        <v>17</v>
      </c>
      <c r="B30" s="45"/>
      <c r="C30" s="45"/>
      <c r="D30" s="45"/>
      <c r="E30" s="45"/>
      <c r="F30" s="33" t="s">
        <v>6</v>
      </c>
      <c r="G30" s="20" t="s">
        <v>60</v>
      </c>
      <c r="H30" s="20" t="s">
        <v>12</v>
      </c>
      <c r="I30" s="20" t="s">
        <v>13</v>
      </c>
      <c r="J30" s="20" t="s">
        <v>61</v>
      </c>
      <c r="K30" s="20" t="s">
        <v>7</v>
      </c>
      <c r="L30" s="20" t="s">
        <v>8</v>
      </c>
      <c r="M30" s="20" t="s">
        <v>9</v>
      </c>
      <c r="N30" s="20" t="s">
        <v>10</v>
      </c>
      <c r="O30" s="20" t="s">
        <v>11</v>
      </c>
      <c r="P30" s="20" t="s">
        <v>83</v>
      </c>
      <c r="Q30" s="20" t="s">
        <v>84</v>
      </c>
      <c r="R30" s="20" t="s">
        <v>85</v>
      </c>
      <c r="S30" s="33" t="s">
        <v>17</v>
      </c>
      <c r="U30" s="17"/>
    </row>
    <row r="31" spans="1:21" ht="39" customHeight="1">
      <c r="A31" s="45"/>
      <c r="B31" s="45"/>
      <c r="C31" s="45"/>
      <c r="D31" s="45"/>
      <c r="E31" s="45"/>
      <c r="F31" s="6" t="s">
        <v>5</v>
      </c>
      <c r="G31" s="7">
        <f>ROUNDDOWN(SUM(G12,G16,G20,G24,G28),-2)</f>
        <v>0</v>
      </c>
      <c r="H31" s="7">
        <f t="shared" ref="H31:R31" si="42">ROUNDDOWN(SUM(H12,H16,H20,H24,H28),-2)</f>
        <v>0</v>
      </c>
      <c r="I31" s="7">
        <f t="shared" si="42"/>
        <v>0</v>
      </c>
      <c r="J31" s="7">
        <f t="shared" si="42"/>
        <v>0</v>
      </c>
      <c r="K31" s="7">
        <f t="shared" si="42"/>
        <v>0</v>
      </c>
      <c r="L31" s="7">
        <f t="shared" si="42"/>
        <v>0</v>
      </c>
      <c r="M31" s="7">
        <f t="shared" si="42"/>
        <v>0</v>
      </c>
      <c r="N31" s="7">
        <f t="shared" si="42"/>
        <v>0</v>
      </c>
      <c r="O31" s="7">
        <f t="shared" si="42"/>
        <v>0</v>
      </c>
      <c r="P31" s="7">
        <f t="shared" si="42"/>
        <v>0</v>
      </c>
      <c r="Q31" s="7">
        <f t="shared" si="42"/>
        <v>0</v>
      </c>
      <c r="R31" s="7">
        <f t="shared" si="42"/>
        <v>0</v>
      </c>
      <c r="S31" s="11">
        <f>SUM(G31:R31)</f>
        <v>0</v>
      </c>
      <c r="U31" s="11">
        <f>SUM(S11,S15,S19,S23,S27)</f>
        <v>0</v>
      </c>
    </row>
    <row r="32" spans="1:21" ht="21" customHeight="1">
      <c r="A32" s="1" t="s">
        <v>77</v>
      </c>
    </row>
  </sheetData>
  <mergeCells count="24">
    <mergeCell ref="A5:B5"/>
    <mergeCell ref="C5:F5"/>
    <mergeCell ref="A1:S1"/>
    <mergeCell ref="A3:B3"/>
    <mergeCell ref="C3:F3"/>
    <mergeCell ref="A4:B4"/>
    <mergeCell ref="C4:F4"/>
    <mergeCell ref="B20:E20"/>
    <mergeCell ref="A6:B6"/>
    <mergeCell ref="C6:F6"/>
    <mergeCell ref="A7:B7"/>
    <mergeCell ref="C7:F7"/>
    <mergeCell ref="A8:B8"/>
    <mergeCell ref="C8:F8"/>
    <mergeCell ref="C10:E10"/>
    <mergeCell ref="B12:E12"/>
    <mergeCell ref="C14:E14"/>
    <mergeCell ref="B16:E16"/>
    <mergeCell ref="C18:E18"/>
    <mergeCell ref="C22:E22"/>
    <mergeCell ref="B24:E24"/>
    <mergeCell ref="C26:E26"/>
    <mergeCell ref="B28:E28"/>
    <mergeCell ref="A30:E31"/>
  </mergeCells>
  <phoneticPr fontId="4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CAD6-C40C-4E6F-A56C-8474838A7E3E}">
  <sheetPr>
    <pageSetUpPr fitToPage="1"/>
  </sheetPr>
  <dimension ref="A1:Q16"/>
  <sheetViews>
    <sheetView showGridLines="0" view="pageBreakPreview" zoomScale="85" zoomScaleNormal="136" zoomScaleSheetLayoutView="85" workbookViewId="0">
      <selection activeCell="L9" sqref="L9"/>
    </sheetView>
  </sheetViews>
  <sheetFormatPr baseColWidth="10" defaultColWidth="9" defaultRowHeight="14"/>
  <cols>
    <col min="1" max="1" width="14.83203125" style="1" customWidth="1"/>
    <col min="2" max="13" width="10.33203125" style="1" bestFit="1" customWidth="1"/>
    <col min="14" max="14" width="14.83203125" style="1" customWidth="1"/>
    <col min="15" max="16384" width="9" style="1"/>
  </cols>
  <sheetData>
    <row r="1" spans="1:17" ht="18.75" customHeight="1">
      <c r="A1" s="64" t="s">
        <v>88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ht="18.75" customHeight="1"/>
    <row r="3" spans="1:17" ht="18.75" customHeight="1">
      <c r="A3" s="45" t="s">
        <v>0</v>
      </c>
      <c r="B3" s="45"/>
      <c r="C3" s="69">
        <f>賃金!C3</f>
        <v>0</v>
      </c>
      <c r="D3" s="69"/>
      <c r="E3" s="69"/>
      <c r="F3" s="69"/>
      <c r="G3" s="9"/>
      <c r="H3" s="9"/>
      <c r="I3" s="9"/>
      <c r="J3" s="9"/>
      <c r="K3" s="35"/>
      <c r="L3" s="9"/>
      <c r="M3" s="9"/>
      <c r="N3" s="9"/>
      <c r="O3" s="9"/>
      <c r="P3" s="9"/>
      <c r="Q3" s="9"/>
    </row>
    <row r="4" spans="1:17" ht="18.75" customHeight="1">
      <c r="A4" s="46" t="s">
        <v>1</v>
      </c>
      <c r="B4" s="56"/>
      <c r="C4" s="69">
        <f>賃金!C4</f>
        <v>0</v>
      </c>
      <c r="D4" s="69"/>
      <c r="E4" s="69"/>
      <c r="F4" s="69"/>
      <c r="H4" s="9"/>
    </row>
    <row r="5" spans="1:17" ht="18.75" customHeight="1">
      <c r="A5" s="45" t="s">
        <v>2</v>
      </c>
      <c r="B5" s="45"/>
      <c r="C5" s="69">
        <f>賃金!C5</f>
        <v>0</v>
      </c>
      <c r="D5" s="69"/>
      <c r="E5" s="69"/>
      <c r="F5" s="69"/>
      <c r="H5" s="9"/>
    </row>
    <row r="6" spans="1:17" ht="18.75" customHeight="1">
      <c r="A6" s="45" t="s">
        <v>24</v>
      </c>
      <c r="B6" s="45"/>
      <c r="C6" s="69">
        <f>賃金!C6</f>
        <v>0</v>
      </c>
      <c r="D6" s="69"/>
      <c r="E6" s="69"/>
      <c r="F6" s="69"/>
      <c r="H6" s="15"/>
      <c r="I6" s="15"/>
      <c r="J6" s="15"/>
      <c r="K6" s="15"/>
      <c r="L6" s="15"/>
      <c r="M6" s="15"/>
    </row>
    <row r="7" spans="1:17" ht="18.75" customHeight="1">
      <c r="A7" s="45" t="s">
        <v>25</v>
      </c>
      <c r="B7" s="45"/>
      <c r="C7" s="69">
        <f>賃金!C7</f>
        <v>0</v>
      </c>
      <c r="D7" s="69"/>
      <c r="E7" s="69"/>
      <c r="F7" s="69"/>
      <c r="H7" s="15"/>
      <c r="I7" s="15"/>
      <c r="J7" s="15"/>
      <c r="K7" s="15"/>
      <c r="L7" s="15"/>
      <c r="M7" s="15"/>
    </row>
    <row r="8" spans="1:17" ht="18.75" customHeight="1">
      <c r="A8" s="45" t="s">
        <v>26</v>
      </c>
      <c r="B8" s="45"/>
      <c r="C8" s="69">
        <f>賃金!C8</f>
        <v>0</v>
      </c>
      <c r="D8" s="69"/>
      <c r="E8" s="69"/>
      <c r="F8" s="69"/>
      <c r="H8" s="15"/>
      <c r="I8" s="15"/>
      <c r="J8" s="15"/>
      <c r="K8" s="15"/>
      <c r="L8" s="15"/>
      <c r="M8" s="15"/>
    </row>
    <row r="9" spans="1:17" ht="18.75" customHeight="1"/>
    <row r="10" spans="1:17" ht="30" customHeight="1">
      <c r="A10" s="34" t="s">
        <v>6</v>
      </c>
      <c r="B10" s="34" t="s">
        <v>62</v>
      </c>
      <c r="C10" s="34" t="s">
        <v>63</v>
      </c>
      <c r="D10" s="34" t="s">
        <v>64</v>
      </c>
      <c r="E10" s="34" t="s">
        <v>65</v>
      </c>
      <c r="F10" s="34" t="s">
        <v>66</v>
      </c>
      <c r="G10" s="34" t="s">
        <v>67</v>
      </c>
      <c r="H10" s="34" t="s">
        <v>68</v>
      </c>
      <c r="I10" s="34" t="s">
        <v>69</v>
      </c>
      <c r="J10" s="34" t="s">
        <v>70</v>
      </c>
      <c r="K10" s="34" t="s">
        <v>71</v>
      </c>
      <c r="L10" s="34" t="s">
        <v>72</v>
      </c>
      <c r="M10" s="34" t="s">
        <v>73</v>
      </c>
      <c r="N10" s="22" t="s">
        <v>59</v>
      </c>
    </row>
    <row r="11" spans="1:17" ht="42" customHeight="1">
      <c r="A11" s="34" t="s">
        <v>37</v>
      </c>
      <c r="B11" s="18">
        <f>IF(賃金!G47="","",賃金!G47)</f>
        <v>0</v>
      </c>
      <c r="C11" s="18">
        <f>IF(賃金!H47="","",賃金!H47)</f>
        <v>0</v>
      </c>
      <c r="D11" s="18">
        <f>IF(賃金!I47="","",賃金!I47)</f>
        <v>0</v>
      </c>
      <c r="E11" s="18">
        <f>IF(賃金!J47="","",賃金!J47)</f>
        <v>0</v>
      </c>
      <c r="F11" s="18">
        <f>IF(賃金!K47="","",賃金!K47)</f>
        <v>0</v>
      </c>
      <c r="G11" s="18">
        <f>IF(賃金!L47="","",賃金!L47)</f>
        <v>0</v>
      </c>
      <c r="H11" s="18">
        <f>IF(賃金!M47="","",賃金!M47)</f>
        <v>0</v>
      </c>
      <c r="I11" s="18">
        <f>IF(賃金!N47="","",賃金!N47)</f>
        <v>0</v>
      </c>
      <c r="J11" s="18">
        <f>IF(賃金!O47="","",賃金!O47)</f>
        <v>0</v>
      </c>
      <c r="K11" s="18">
        <f>IF(賃金!P47="","",賃金!P47)</f>
        <v>0</v>
      </c>
      <c r="L11" s="18">
        <f>IF(賃金!Q47="","",賃金!Q47)</f>
        <v>0</v>
      </c>
      <c r="M11" s="18">
        <f>IF(賃金!R47="","",賃金!R47)</f>
        <v>0</v>
      </c>
      <c r="N11" s="23">
        <f>SUM(B11:M11)</f>
        <v>0</v>
      </c>
    </row>
    <row r="12" spans="1:17" ht="42" customHeight="1">
      <c r="A12" s="34" t="s">
        <v>43</v>
      </c>
      <c r="B12" s="18">
        <f>IF(保険!G36="","",保険!G36)</f>
        <v>0</v>
      </c>
      <c r="C12" s="18">
        <f>IF(保険!H36="","",保険!H36)</f>
        <v>0</v>
      </c>
      <c r="D12" s="18">
        <f>IF(保険!I36="","",保険!I36)</f>
        <v>0</v>
      </c>
      <c r="E12" s="18">
        <f>IF(保険!J36="","",保険!J36)</f>
        <v>0</v>
      </c>
      <c r="F12" s="18">
        <f>IF(保険!K36="","",保険!K36)</f>
        <v>0</v>
      </c>
      <c r="G12" s="18">
        <f>IF(保険!L36="","",保険!L36)</f>
        <v>0</v>
      </c>
      <c r="H12" s="18">
        <f>IF(保険!M36="","",保険!M36)</f>
        <v>0</v>
      </c>
      <c r="I12" s="18">
        <f>IF(保険!N36="","",保険!N36)</f>
        <v>0</v>
      </c>
      <c r="J12" s="18">
        <f>IF(保険!O36="","",保険!O36)</f>
        <v>0</v>
      </c>
      <c r="K12" s="18">
        <f>IF(保険!P36="","",保険!P36)</f>
        <v>0</v>
      </c>
      <c r="L12" s="18">
        <f>IF(保険!Q36="","",保険!Q36)</f>
        <v>0</v>
      </c>
      <c r="M12" s="18">
        <f>IF(保険!R36="","",保険!R36)</f>
        <v>0</v>
      </c>
      <c r="N12" s="23">
        <f t="shared" ref="N12:N15" si="0">SUM(B12:M12)</f>
        <v>0</v>
      </c>
    </row>
    <row r="13" spans="1:17" ht="42" customHeight="1">
      <c r="A13" s="34" t="s">
        <v>44</v>
      </c>
      <c r="B13" s="18">
        <f>IF(宿泊費等!G36="","",宿泊費等!G36)</f>
        <v>0</v>
      </c>
      <c r="C13" s="18">
        <f>IF(宿泊費等!H36="“","",宿泊費等!H36)</f>
        <v>0</v>
      </c>
      <c r="D13" s="18">
        <f>IF(宿泊費等!I36="“","",宿泊費等!I36)</f>
        <v>0</v>
      </c>
      <c r="E13" s="18">
        <f>IF(宿泊費等!J36="“","",宿泊費等!J36)</f>
        <v>0</v>
      </c>
      <c r="F13" s="18">
        <f>IF(宿泊費等!K36="“","",宿泊費等!K36)</f>
        <v>0</v>
      </c>
      <c r="G13" s="18">
        <f>IF(宿泊費等!L36="“","",宿泊費等!L36)</f>
        <v>0</v>
      </c>
      <c r="H13" s="18">
        <f>IF(宿泊費等!M36="“","",宿泊費等!M36)</f>
        <v>0</v>
      </c>
      <c r="I13" s="18">
        <f>IF(宿泊費等!N36="“","",宿泊費等!N36)</f>
        <v>0</v>
      </c>
      <c r="J13" s="18">
        <f>IF(宿泊費等!O36="“","",宿泊費等!O36)</f>
        <v>0</v>
      </c>
      <c r="K13" s="18">
        <f>IF(宿泊費等!P36="“","",宿泊費等!P36)</f>
        <v>0</v>
      </c>
      <c r="L13" s="18">
        <f>IF(宿泊費等!Q36="“","",宿泊費等!Q36)</f>
        <v>0</v>
      </c>
      <c r="M13" s="18">
        <f>IF(宿泊費等!R36="“","",宿泊費等!R36)</f>
        <v>0</v>
      </c>
      <c r="N13" s="23">
        <f t="shared" si="0"/>
        <v>0</v>
      </c>
    </row>
    <row r="14" spans="1:17" ht="42" customHeight="1">
      <c r="A14" s="34" t="s">
        <v>45</v>
      </c>
      <c r="B14" s="18">
        <f>IF(交通費等!G31="","",交通費等!G31)</f>
        <v>0</v>
      </c>
      <c r="C14" s="18">
        <f>IF(交通費等!H31="","",交通費等!H31)</f>
        <v>0</v>
      </c>
      <c r="D14" s="18">
        <f>IF(交通費等!I31="","",交通費等!I31)</f>
        <v>0</v>
      </c>
      <c r="E14" s="18">
        <f>IF(交通費等!J31="","",交通費等!J31)</f>
        <v>0</v>
      </c>
      <c r="F14" s="18">
        <f>IF(交通費等!K31="","",交通費等!K31)</f>
        <v>0</v>
      </c>
      <c r="G14" s="18">
        <f>IF(交通費等!L31="","",交通費等!L31)</f>
        <v>0</v>
      </c>
      <c r="H14" s="18">
        <f>IF(交通費等!M31="","",交通費等!M31)</f>
        <v>0</v>
      </c>
      <c r="I14" s="18">
        <f>IF(交通費等!N31="","",交通費等!N31)</f>
        <v>0</v>
      </c>
      <c r="J14" s="18">
        <f>IF(交通費等!O31="","",交通費等!O31)</f>
        <v>0</v>
      </c>
      <c r="K14" s="18">
        <f>IF(交通費等!P31="","",交通費等!P31)</f>
        <v>0</v>
      </c>
      <c r="L14" s="18">
        <f>IF(交通費等!Q31="","",交通費等!Q31)</f>
        <v>0</v>
      </c>
      <c r="M14" s="18">
        <f>IF(交通費等!R31="","",交通費等!R31)</f>
        <v>0</v>
      </c>
      <c r="N14" s="23">
        <f t="shared" si="0"/>
        <v>0</v>
      </c>
    </row>
    <row r="15" spans="1:17" ht="42" customHeight="1">
      <c r="A15" s="34" t="s">
        <v>17</v>
      </c>
      <c r="B15" s="18">
        <f>SUM(B11:B14)</f>
        <v>0</v>
      </c>
      <c r="C15" s="18">
        <f t="shared" ref="C15:M15" si="1">SUM(C11:C14)</f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>SUM(J11:J14)</f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23">
        <f t="shared" si="0"/>
        <v>0</v>
      </c>
    </row>
    <row r="16" spans="1:17" ht="18.75" customHeight="1"/>
  </sheetData>
  <mergeCells count="13">
    <mergeCell ref="A1:N1"/>
    <mergeCell ref="A3:B3"/>
    <mergeCell ref="C3:F3"/>
    <mergeCell ref="A4:B4"/>
    <mergeCell ref="C4:F4"/>
    <mergeCell ref="A8:B8"/>
    <mergeCell ref="C8:F8"/>
    <mergeCell ref="A5:B5"/>
    <mergeCell ref="C5:F5"/>
    <mergeCell ref="A6:B6"/>
    <mergeCell ref="C6:F6"/>
    <mergeCell ref="A7:B7"/>
    <mergeCell ref="C7:F7"/>
  </mergeCells>
  <phoneticPr fontId="4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別　紙</vt:lpstr>
      <vt:lpstr>賃金</vt:lpstr>
      <vt:lpstr>保険</vt:lpstr>
      <vt:lpstr>宿泊費等</vt:lpstr>
      <vt:lpstr>交通費等</vt:lpstr>
      <vt:lpstr>まとめ</vt:lpstr>
      <vt:lpstr>まとめ!Print_Area</vt:lpstr>
      <vt:lpstr>交通費等!Print_Area</vt:lpstr>
      <vt:lpstr>宿泊費等!Print_Area</vt:lpstr>
      <vt:lpstr>賃金!Print_Area</vt:lpstr>
      <vt:lpstr>'別　紙'!Print_Area</vt:lpstr>
      <vt:lpstr>保険!Print_Area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ZENSUI027</dc:creator>
  <cp:lastModifiedBy>HO</cp:lastModifiedBy>
  <cp:lastPrinted>2021-03-23T05:12:44Z</cp:lastPrinted>
  <dcterms:created xsi:type="dcterms:W3CDTF">2015-06-05T18:17:20Z</dcterms:created>
  <dcterms:modified xsi:type="dcterms:W3CDTF">2022-06-29T00:21:49Z</dcterms:modified>
</cp:coreProperties>
</file>